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talova\Desktop\VZ_Mobilní_operator\"/>
    </mc:Choice>
  </mc:AlternateContent>
  <bookViews>
    <workbookView xWindow="0" yWindow="0" windowWidth="24240" windowHeight="12435" tabRatio="850"/>
  </bookViews>
  <sheets>
    <sheet name="Model NC" sheetId="9" r:id="rId1"/>
  </sheets>
  <definedNames>
    <definedName name="_xlnm.Print_Area" localSheetId="0">'Model NC'!$B$2:$H$50</definedName>
  </definedNames>
  <calcPr calcId="152511"/>
</workbook>
</file>

<file path=xl/calcChain.xml><?xml version="1.0" encoding="utf-8"?>
<calcChain xmlns="http://schemas.openxmlformats.org/spreadsheetml/2006/main">
  <c r="D43" i="9" l="1"/>
  <c r="H43" i="9" s="1"/>
  <c r="D42" i="9"/>
  <c r="H42" i="9" s="1"/>
  <c r="D41" i="9"/>
  <c r="H41" i="9" s="1"/>
  <c r="D40" i="9"/>
  <c r="H40" i="9" s="1"/>
  <c r="D39" i="9"/>
  <c r="H39" i="9" s="1"/>
  <c r="D38" i="9"/>
  <c r="H38" i="9" s="1"/>
  <c r="D44" i="9" l="1"/>
  <c r="H44" i="9" s="1"/>
  <c r="D47" i="9"/>
  <c r="D46" i="9"/>
  <c r="D45" i="9"/>
  <c r="D37" i="9"/>
  <c r="D36" i="9"/>
  <c r="D35" i="9"/>
  <c r="D34" i="9"/>
  <c r="D33" i="9"/>
  <c r="D32" i="9"/>
  <c r="D31" i="9"/>
  <c r="H31" i="9" s="1"/>
  <c r="D29" i="9"/>
  <c r="D28" i="9"/>
  <c r="D27" i="9"/>
  <c r="D26" i="9"/>
  <c r="D21" i="9"/>
  <c r="H21" i="9" s="1"/>
  <c r="D20" i="9"/>
  <c r="H20" i="9" s="1"/>
  <c r="D19" i="9"/>
  <c r="H19" i="9" s="1"/>
  <c r="D18" i="9"/>
  <c r="H18" i="9" s="1"/>
  <c r="D16" i="9"/>
  <c r="D15" i="9"/>
  <c r="D10" i="9"/>
  <c r="D9" i="9"/>
  <c r="D8" i="9"/>
  <c r="D11" i="9" s="1"/>
  <c r="C17" i="9" l="1"/>
  <c r="D17" i="9" s="1"/>
  <c r="D12" i="9"/>
  <c r="H47" i="9" l="1"/>
  <c r="H32" i="9"/>
  <c r="H29" i="9"/>
  <c r="H46" i="9"/>
  <c r="H45" i="9"/>
  <c r="H37" i="9"/>
  <c r="H36" i="9"/>
  <c r="H35" i="9"/>
  <c r="H34" i="9"/>
  <c r="H33" i="9"/>
  <c r="H28" i="9"/>
  <c r="H27" i="9"/>
  <c r="H26" i="9"/>
  <c r="H17" i="9"/>
  <c r="H16" i="9"/>
  <c r="H15" i="9"/>
  <c r="C22" i="9"/>
  <c r="H11" i="9"/>
  <c r="H10" i="9"/>
  <c r="H9" i="9"/>
  <c r="H8" i="9"/>
  <c r="D22" i="9" l="1"/>
  <c r="H22" i="9" s="1"/>
  <c r="H12" i="9"/>
  <c r="F49" i="9" l="1"/>
</calcChain>
</file>

<file path=xl/sharedStrings.xml><?xml version="1.0" encoding="utf-8"?>
<sst xmlns="http://schemas.openxmlformats.org/spreadsheetml/2006/main" count="131" uniqueCount="58">
  <si>
    <t>ks</t>
  </si>
  <si>
    <t>min</t>
  </si>
  <si>
    <t>Jednorázové aktivační či zřizovací poplatky</t>
  </si>
  <si>
    <t>Název</t>
  </si>
  <si>
    <t>Počet jednotek</t>
  </si>
  <si>
    <t>Jednotka</t>
  </si>
  <si>
    <t>Nabízená jednotková cena 
v Kč 
bez DPH</t>
  </si>
  <si>
    <t>Cena celkem 
v Kč bez DPH</t>
  </si>
  <si>
    <t>Kč/ks</t>
  </si>
  <si>
    <t>Počet jednotek za měsíc</t>
  </si>
  <si>
    <t>Kč/ks měsíčně</t>
  </si>
  <si>
    <t>Volání do mobilních sítí v ČR</t>
  </si>
  <si>
    <t>Kč/min</t>
  </si>
  <si>
    <t>Volání do pevných sítí v ČR</t>
  </si>
  <si>
    <t>Volání do hlasové schránky</t>
  </si>
  <si>
    <t>SMS do mobilních sítí v ČR</t>
  </si>
  <si>
    <t>MMS do mobilních sítí v ČR</t>
  </si>
  <si>
    <t>Mobilní služby elektronických komunikací</t>
  </si>
  <si>
    <t>Pravidelné měsíční poplatky</t>
  </si>
  <si>
    <t>Pravidelný měsíční poplatek - Podrobné elektronické vyúčtování na SIM</t>
  </si>
  <si>
    <t>Mezinárodní volání - USA a Kanada</t>
  </si>
  <si>
    <t>Mezinárodní volání - Svět</t>
  </si>
  <si>
    <t>Mezinárodní SMS</t>
  </si>
  <si>
    <t>Datový roaming - účtovaný - Svět</t>
  </si>
  <si>
    <t>Datový roaming - účtovaný - Evropa nonEU</t>
  </si>
  <si>
    <t>Hlasový, textový, multimediální a datový provoz na SIM kartách</t>
  </si>
  <si>
    <t>Stanovení jednotkových cen, cenový list</t>
  </si>
  <si>
    <t>Aktivace a zřízení - SIM karta s hlasovým tarifem</t>
  </si>
  <si>
    <t>Aktivace a zřízení - SIM karta pouze s datovým tarifem</t>
  </si>
  <si>
    <t>Aktivace a zřízení - Mobilní datová služba k SIM s hlasovým tarifem</t>
  </si>
  <si>
    <t>Pravidelný měsíční poplatek - SIM s hlasovým tarifem č. 2 "Neomezený"</t>
  </si>
  <si>
    <t>Pravidelný měsíční poplatek - SIM s hlasovým tarifem č. 1 "Účtovaný"</t>
  </si>
  <si>
    <t>Pravidelný měsíční poplatek - Mobilní datová služba k SIM s hlasovým tarifem s FUP 1,5 GB</t>
  </si>
  <si>
    <t>Pravidelný měsíční poplatek - Mobilní datová služba k SIM s hlasovým tarifem s FUP 10 GB</t>
  </si>
  <si>
    <t>Pravidelný měsíční poplatek - SIM karta pouze s datovým tarifem s FUP 1,5 GB</t>
  </si>
  <si>
    <t>Pravidelný měsíční poplatek - SIM karta pouze s datovým tarifem s FUP 10 GB</t>
  </si>
  <si>
    <t>Aktivace a zřízení - Mobilní hlasová virtuální privátní síť k SIM s hlasovým tarifem</t>
  </si>
  <si>
    <t>Aktivace a zřízení - Podrobné elektronické vyúčtování k SIM</t>
  </si>
  <si>
    <t>Provoz na SIM s hlasovým tarifem č. 1 "Účtovaný"</t>
  </si>
  <si>
    <t>Provoz na SIM s hlasovým tarifem č. 1 "Účtovaný", tarifem č. 2 "Neomezený" a s mobilní datovou službou</t>
  </si>
  <si>
    <t>Počet jednotek za 4 roky</t>
  </si>
  <si>
    <t>Celkem nabídková cena za mobilní služby elektronických komunikací v Kč bez DPH</t>
  </si>
  <si>
    <t>Datový roaming - balíček 250 MB - Svět + Evropa nonEU</t>
  </si>
  <si>
    <t>Datový roaming - balíček 500 MB - Svět + Evropa nonEU</t>
  </si>
  <si>
    <t>kB</t>
  </si>
  <si>
    <t>Volání v rámci hlasové virtuální privátní sítě</t>
  </si>
  <si>
    <t>Kč/kB</t>
  </si>
  <si>
    <t>Cena celkem 
v Kč bez DPH za 4 roky</t>
  </si>
  <si>
    <t>Pravidelný měsíční poplatek - Mobilní hlasová virtuální privátní síť k SIM s hlasovým tarifem</t>
  </si>
  <si>
    <t>Mezinárodní volání - Evropa EU</t>
  </si>
  <si>
    <t>Mezinárodní volání - Evropa nonEU</t>
  </si>
  <si>
    <t>Roaming - příchozí volání - Evropa nonEU</t>
  </si>
  <si>
    <t>Roaming - odchozí volání - Evropa nonEU</t>
  </si>
  <si>
    <t>Roaming - příchozí volání - Svět</t>
  </si>
  <si>
    <t>Roaming - odchozí volání - Svět</t>
  </si>
  <si>
    <t>Roaming - odeslaná SMS - Evropa nonEU</t>
  </si>
  <si>
    <t>Roaming - odeslaná SMS - Svět</t>
  </si>
  <si>
    <t>Příloha č. 3 - Výchozí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</si>
</sst>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0" fillId="0" borderId="10" applyNumberFormat="0" applyFill="0" applyAlignment="0" applyProtection="0"/>
    <xf numFmtId="0" fontId="11" fillId="3" borderId="0" applyNumberFormat="0" applyBorder="0" applyAlignment="0" applyProtection="0"/>
    <xf numFmtId="0" fontId="17" fillId="7" borderId="8" applyNumberFormat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5" fillId="8" borderId="9" applyNumberFormat="0" applyFont="0" applyAlignment="0" applyProtection="0"/>
    <xf numFmtId="0" fontId="16" fillId="0" borderId="7" applyNumberFormat="0" applyFill="0" applyAlignment="0" applyProtection="0"/>
    <xf numFmtId="0" fontId="10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5" borderId="5" applyNumberFormat="0" applyAlignment="0" applyProtection="0"/>
    <xf numFmtId="0" fontId="15" fillId="6" borderId="5" applyNumberFormat="0" applyAlignment="0" applyProtection="0"/>
    <xf numFmtId="0" fontId="14" fillId="6" borderId="6" applyNumberFormat="0" applyAlignment="0" applyProtection="0"/>
    <xf numFmtId="0" fontId="19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</cellStyleXfs>
  <cellXfs count="59">
    <xf numFmtId="0" fontId="0" fillId="0" borderId="0" xfId="0"/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33" borderId="16" xfId="0" applyFont="1" applyFill="1" applyBorder="1" applyAlignment="1">
      <alignment vertical="center"/>
    </xf>
    <xf numFmtId="3" fontId="24" fillId="33" borderId="1" xfId="0" applyNumberFormat="1" applyFont="1" applyFill="1" applyBorder="1" applyAlignment="1">
      <alignment horizontal="right" vertical="center"/>
    </xf>
    <xf numFmtId="3" fontId="24" fillId="33" borderId="1" xfId="0" applyNumberFormat="1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/>
    </xf>
    <xf numFmtId="3" fontId="24" fillId="33" borderId="13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4" fillId="33" borderId="14" xfId="0" applyFont="1" applyFill="1" applyBorder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4" fillId="0" borderId="0" xfId="0" applyFont="1" applyFill="1" applyBorder="1"/>
    <xf numFmtId="0" fontId="24" fillId="0" borderId="17" xfId="0" applyFont="1" applyFill="1" applyBorder="1" applyAlignment="1">
      <alignment vertical="center"/>
    </xf>
    <xf numFmtId="3" fontId="24" fillId="0" borderId="12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horizontal="right" vertical="center"/>
    </xf>
    <xf numFmtId="3" fontId="4" fillId="0" borderId="1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9" fillId="33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" fontId="3" fillId="0" borderId="13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/>
    </xf>
    <xf numFmtId="4" fontId="4" fillId="34" borderId="13" xfId="0" applyNumberFormat="1" applyFont="1" applyFill="1" applyBorder="1" applyAlignment="1">
      <alignment vertical="center"/>
    </xf>
    <xf numFmtId="4" fontId="3" fillId="34" borderId="13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4" fontId="29" fillId="33" borderId="11" xfId="0" applyNumberFormat="1" applyFont="1" applyFill="1" applyBorder="1" applyAlignment="1">
      <alignment horizontal="right" vertical="center"/>
    </xf>
    <xf numFmtId="4" fontId="29" fillId="33" borderId="12" xfId="0" applyNumberFormat="1" applyFont="1" applyFill="1" applyBorder="1" applyAlignment="1">
      <alignment horizontal="right" vertical="center"/>
    </xf>
    <xf numFmtId="4" fontId="29" fillId="33" borderId="13" xfId="0" applyNumberFormat="1" applyFont="1" applyFill="1" applyBorder="1" applyAlignment="1">
      <alignment horizontal="right" vertic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colors>
    <mruColors>
      <color rgb="FFFFFFCC"/>
      <color rgb="FF00FFFF"/>
      <color rgb="FFFF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9"/>
  <sheetViews>
    <sheetView tabSelected="1" workbookViewId="0">
      <selection activeCell="N14" sqref="N14"/>
    </sheetView>
  </sheetViews>
  <sheetFormatPr defaultRowHeight="11.25" x14ac:dyDescent="0.2"/>
  <cols>
    <col min="1" max="1" width="1.7109375" style="3" customWidth="1"/>
    <col min="2" max="2" width="66.7109375" style="3" customWidth="1"/>
    <col min="3" max="3" width="8.28515625" style="3" bestFit="1" customWidth="1"/>
    <col min="4" max="4" width="8.42578125" style="3" bestFit="1" customWidth="1"/>
    <col min="5" max="5" width="8.5703125" style="3" bestFit="1" customWidth="1"/>
    <col min="6" max="6" width="10.7109375" style="3" customWidth="1"/>
    <col min="7" max="7" width="10.42578125" style="3" bestFit="1" customWidth="1"/>
    <col min="8" max="8" width="12.7109375" style="3" customWidth="1"/>
    <col min="9" max="16384" width="9.140625" style="3"/>
  </cols>
  <sheetData>
    <row r="2" spans="2:9" s="39" customFormat="1" ht="18" x14ac:dyDescent="0.25">
      <c r="B2" s="36" t="s">
        <v>57</v>
      </c>
      <c r="C2" s="37"/>
      <c r="D2" s="38"/>
      <c r="E2" s="37"/>
      <c r="F2" s="38"/>
      <c r="G2" s="38"/>
      <c r="H2" s="38"/>
      <c r="I2" s="38"/>
    </row>
    <row r="3" spans="2:9" x14ac:dyDescent="0.2">
      <c r="B3" s="4" t="s">
        <v>26</v>
      </c>
      <c r="C3" s="1"/>
      <c r="D3" s="2"/>
      <c r="E3" s="1"/>
      <c r="F3" s="2"/>
      <c r="G3" s="2"/>
      <c r="H3" s="2"/>
      <c r="I3" s="2"/>
    </row>
    <row r="4" spans="2:9" x14ac:dyDescent="0.2">
      <c r="B4" s="4"/>
      <c r="C4" s="1"/>
      <c r="D4" s="2"/>
      <c r="E4" s="1"/>
      <c r="F4" s="2"/>
      <c r="G4" s="2"/>
      <c r="H4" s="2"/>
      <c r="I4" s="2"/>
    </row>
    <row r="5" spans="2:9" ht="15" x14ac:dyDescent="0.2">
      <c r="B5" s="35" t="s">
        <v>17</v>
      </c>
      <c r="C5" s="1"/>
      <c r="D5" s="2"/>
      <c r="E5" s="1"/>
      <c r="F5" s="2"/>
      <c r="G5" s="2"/>
      <c r="H5" s="2"/>
      <c r="I5" s="2"/>
    </row>
    <row r="6" spans="2:9" x14ac:dyDescent="0.2">
      <c r="B6" s="5" t="s">
        <v>2</v>
      </c>
      <c r="C6" s="1"/>
      <c r="D6" s="2"/>
      <c r="E6" s="1"/>
      <c r="F6" s="2"/>
      <c r="G6" s="2"/>
      <c r="H6" s="2"/>
      <c r="I6" s="2"/>
    </row>
    <row r="7" spans="2:9" ht="56.25" x14ac:dyDescent="0.2">
      <c r="B7" s="6" t="s">
        <v>3</v>
      </c>
      <c r="C7" s="7"/>
      <c r="D7" s="8" t="s">
        <v>4</v>
      </c>
      <c r="E7" s="9" t="s">
        <v>5</v>
      </c>
      <c r="F7" s="10" t="s">
        <v>6</v>
      </c>
      <c r="G7" s="9" t="s">
        <v>5</v>
      </c>
      <c r="H7" s="10" t="s">
        <v>7</v>
      </c>
      <c r="I7" s="2"/>
    </row>
    <row r="8" spans="2:9" x14ac:dyDescent="0.2">
      <c r="B8" s="11" t="s">
        <v>27</v>
      </c>
      <c r="C8" s="12"/>
      <c r="D8" s="41">
        <f>C15+C16</f>
        <v>182</v>
      </c>
      <c r="E8" s="14" t="s">
        <v>0</v>
      </c>
      <c r="F8" s="52"/>
      <c r="G8" s="14" t="s">
        <v>8</v>
      </c>
      <c r="H8" s="15">
        <f t="shared" ref="H8:H11" si="0">F8*D8</f>
        <v>0</v>
      </c>
      <c r="I8" s="2"/>
    </row>
    <row r="9" spans="2:9" x14ac:dyDescent="0.2">
      <c r="B9" s="11" t="s">
        <v>28</v>
      </c>
      <c r="C9" s="12"/>
      <c r="D9" s="41">
        <f>SUM(C20:C21)</f>
        <v>14</v>
      </c>
      <c r="E9" s="14" t="s">
        <v>0</v>
      </c>
      <c r="F9" s="52"/>
      <c r="G9" s="14" t="s">
        <v>8</v>
      </c>
      <c r="H9" s="15">
        <f t="shared" si="0"/>
        <v>0</v>
      </c>
      <c r="I9" s="2"/>
    </row>
    <row r="10" spans="2:9" x14ac:dyDescent="0.2">
      <c r="B10" s="11" t="s">
        <v>29</v>
      </c>
      <c r="C10" s="12"/>
      <c r="D10" s="41">
        <f>SUM(C18:C19)</f>
        <v>61</v>
      </c>
      <c r="E10" s="14" t="s">
        <v>0</v>
      </c>
      <c r="F10" s="52"/>
      <c r="G10" s="14" t="s">
        <v>8</v>
      </c>
      <c r="H10" s="15">
        <f t="shared" si="0"/>
        <v>0</v>
      </c>
      <c r="I10" s="2"/>
    </row>
    <row r="11" spans="2:9" x14ac:dyDescent="0.2">
      <c r="B11" s="16" t="s">
        <v>36</v>
      </c>
      <c r="C11" s="17"/>
      <c r="D11" s="41">
        <f>D8</f>
        <v>182</v>
      </c>
      <c r="E11" s="14" t="s">
        <v>0</v>
      </c>
      <c r="F11" s="52"/>
      <c r="G11" s="14" t="s">
        <v>8</v>
      </c>
      <c r="H11" s="15">
        <f t="shared" si="0"/>
        <v>0</v>
      </c>
      <c r="I11" s="2"/>
    </row>
    <row r="12" spans="2:9" x14ac:dyDescent="0.2">
      <c r="B12" s="16" t="s">
        <v>37</v>
      </c>
      <c r="C12" s="17"/>
      <c r="D12" s="41">
        <f>D8+D9</f>
        <v>196</v>
      </c>
      <c r="E12" s="14" t="s">
        <v>0</v>
      </c>
      <c r="F12" s="52"/>
      <c r="G12" s="14" t="s">
        <v>8</v>
      </c>
      <c r="H12" s="15">
        <f t="shared" ref="H12" si="1">F12*D12</f>
        <v>0</v>
      </c>
      <c r="I12" s="2"/>
    </row>
    <row r="13" spans="2:9" x14ac:dyDescent="0.2">
      <c r="B13" s="5" t="s">
        <v>18</v>
      </c>
      <c r="C13" s="18"/>
      <c r="D13" s="4"/>
      <c r="E13" s="4"/>
      <c r="F13" s="19"/>
      <c r="G13" s="4"/>
      <c r="H13" s="19"/>
      <c r="I13" s="4"/>
    </row>
    <row r="14" spans="2:9" ht="56.25" x14ac:dyDescent="0.2">
      <c r="B14" s="20" t="s">
        <v>3</v>
      </c>
      <c r="C14" s="8" t="s">
        <v>9</v>
      </c>
      <c r="D14" s="8" t="s">
        <v>40</v>
      </c>
      <c r="E14" s="9" t="s">
        <v>5</v>
      </c>
      <c r="F14" s="10" t="s">
        <v>6</v>
      </c>
      <c r="G14" s="9" t="s">
        <v>5</v>
      </c>
      <c r="H14" s="10" t="s">
        <v>47</v>
      </c>
      <c r="I14" s="2"/>
    </row>
    <row r="15" spans="2:9" x14ac:dyDescent="0.2">
      <c r="B15" s="12" t="s">
        <v>31</v>
      </c>
      <c r="C15" s="41">
        <v>122</v>
      </c>
      <c r="D15" s="13">
        <f>C15*48</f>
        <v>5856</v>
      </c>
      <c r="E15" s="14" t="s">
        <v>0</v>
      </c>
      <c r="F15" s="52"/>
      <c r="G15" s="14" t="s">
        <v>10</v>
      </c>
      <c r="H15" s="15">
        <f t="shared" ref="H15:H22" si="2">F15*D15</f>
        <v>0</v>
      </c>
      <c r="I15" s="2"/>
    </row>
    <row r="16" spans="2:9" x14ac:dyDescent="0.2">
      <c r="B16" s="12" t="s">
        <v>30</v>
      </c>
      <c r="C16" s="41">
        <v>60</v>
      </c>
      <c r="D16" s="13">
        <f t="shared" ref="D16:D22" si="3">C16*48</f>
        <v>2880</v>
      </c>
      <c r="E16" s="14" t="s">
        <v>0</v>
      </c>
      <c r="F16" s="52"/>
      <c r="G16" s="14" t="s">
        <v>10</v>
      </c>
      <c r="H16" s="15">
        <f t="shared" si="2"/>
        <v>0</v>
      </c>
      <c r="I16" s="2"/>
    </row>
    <row r="17" spans="1:11" x14ac:dyDescent="0.2">
      <c r="B17" s="12" t="s">
        <v>48</v>
      </c>
      <c r="C17" s="41">
        <f>D8</f>
        <v>182</v>
      </c>
      <c r="D17" s="13">
        <f t="shared" si="3"/>
        <v>8736</v>
      </c>
      <c r="E17" s="14" t="s">
        <v>0</v>
      </c>
      <c r="F17" s="52"/>
      <c r="G17" s="14" t="s">
        <v>10</v>
      </c>
      <c r="H17" s="15">
        <f t="shared" si="2"/>
        <v>0</v>
      </c>
      <c r="I17" s="2"/>
    </row>
    <row r="18" spans="1:11" x14ac:dyDescent="0.2">
      <c r="B18" s="11" t="s">
        <v>32</v>
      </c>
      <c r="C18" s="41">
        <v>23</v>
      </c>
      <c r="D18" s="13">
        <f t="shared" si="3"/>
        <v>1104</v>
      </c>
      <c r="E18" s="14" t="s">
        <v>0</v>
      </c>
      <c r="F18" s="52"/>
      <c r="G18" s="14" t="s">
        <v>10</v>
      </c>
      <c r="H18" s="15">
        <f t="shared" ref="H18:H21" si="4">F18*D18</f>
        <v>0</v>
      </c>
      <c r="I18" s="2"/>
    </row>
    <row r="19" spans="1:11" x14ac:dyDescent="0.2">
      <c r="B19" s="11" t="s">
        <v>33</v>
      </c>
      <c r="C19" s="41">
        <v>38</v>
      </c>
      <c r="D19" s="13">
        <f t="shared" si="3"/>
        <v>1824</v>
      </c>
      <c r="E19" s="14" t="s">
        <v>0</v>
      </c>
      <c r="F19" s="52"/>
      <c r="G19" s="14" t="s">
        <v>10</v>
      </c>
      <c r="H19" s="15">
        <f t="shared" si="4"/>
        <v>0</v>
      </c>
      <c r="I19" s="2"/>
    </row>
    <row r="20" spans="1:11" x14ac:dyDescent="0.2">
      <c r="B20" s="11" t="s">
        <v>34</v>
      </c>
      <c r="C20" s="41">
        <v>1</v>
      </c>
      <c r="D20" s="13">
        <f t="shared" si="3"/>
        <v>48</v>
      </c>
      <c r="E20" s="14" t="s">
        <v>0</v>
      </c>
      <c r="F20" s="52"/>
      <c r="G20" s="14" t="s">
        <v>10</v>
      </c>
      <c r="H20" s="15">
        <f t="shared" si="4"/>
        <v>0</v>
      </c>
      <c r="I20" s="2"/>
    </row>
    <row r="21" spans="1:11" x14ac:dyDescent="0.2">
      <c r="B21" s="11" t="s">
        <v>35</v>
      </c>
      <c r="C21" s="41">
        <v>13</v>
      </c>
      <c r="D21" s="13">
        <f t="shared" si="3"/>
        <v>624</v>
      </c>
      <c r="E21" s="14" t="s">
        <v>0</v>
      </c>
      <c r="F21" s="52"/>
      <c r="G21" s="14" t="s">
        <v>10</v>
      </c>
      <c r="H21" s="15">
        <f t="shared" si="4"/>
        <v>0</v>
      </c>
      <c r="I21" s="2"/>
    </row>
    <row r="22" spans="1:11" x14ac:dyDescent="0.2">
      <c r="B22" s="12" t="s">
        <v>19</v>
      </c>
      <c r="C22" s="42">
        <f>D12</f>
        <v>196</v>
      </c>
      <c r="D22" s="13">
        <f t="shared" si="3"/>
        <v>9408</v>
      </c>
      <c r="E22" s="14" t="s">
        <v>0</v>
      </c>
      <c r="F22" s="52"/>
      <c r="G22" s="14" t="s">
        <v>10</v>
      </c>
      <c r="H22" s="15">
        <f t="shared" si="2"/>
        <v>0</v>
      </c>
      <c r="I22" s="2"/>
    </row>
    <row r="23" spans="1:11" x14ac:dyDescent="0.2">
      <c r="B23" s="5" t="s">
        <v>25</v>
      </c>
      <c r="C23" s="18"/>
      <c r="D23" s="21"/>
      <c r="E23" s="22"/>
      <c r="F23" s="19"/>
      <c r="G23" s="22"/>
      <c r="H23" s="19"/>
      <c r="I23" s="4"/>
    </row>
    <row r="24" spans="1:11" ht="56.25" x14ac:dyDescent="0.2">
      <c r="B24" s="20" t="s">
        <v>3</v>
      </c>
      <c r="C24" s="8" t="s">
        <v>9</v>
      </c>
      <c r="D24" s="8" t="s">
        <v>40</v>
      </c>
      <c r="E24" s="9" t="s">
        <v>5</v>
      </c>
      <c r="F24" s="10" t="s">
        <v>6</v>
      </c>
      <c r="G24" s="9" t="s">
        <v>5</v>
      </c>
      <c r="H24" s="10" t="s">
        <v>47</v>
      </c>
      <c r="I24" s="2"/>
    </row>
    <row r="25" spans="1:11" x14ac:dyDescent="0.2">
      <c r="A25" s="23"/>
      <c r="B25" s="24" t="s">
        <v>38</v>
      </c>
      <c r="C25" s="25"/>
      <c r="D25" s="13"/>
      <c r="E25" s="26"/>
      <c r="F25" s="25"/>
      <c r="G25" s="26"/>
      <c r="H25" s="25"/>
      <c r="I25" s="27"/>
      <c r="J25" s="23"/>
      <c r="K25" s="23"/>
    </row>
    <row r="26" spans="1:11" x14ac:dyDescent="0.2">
      <c r="B26" s="12" t="s">
        <v>11</v>
      </c>
      <c r="C26" s="42">
        <v>7000</v>
      </c>
      <c r="D26" s="13">
        <f>C26*48</f>
        <v>336000</v>
      </c>
      <c r="E26" s="14" t="s">
        <v>1</v>
      </c>
      <c r="F26" s="52"/>
      <c r="G26" s="14" t="s">
        <v>12</v>
      </c>
      <c r="H26" s="15">
        <f t="shared" ref="H26:H46" si="5">F26*D26</f>
        <v>0</v>
      </c>
      <c r="I26" s="2"/>
    </row>
    <row r="27" spans="1:11" x14ac:dyDescent="0.2">
      <c r="B27" s="12" t="s">
        <v>13</v>
      </c>
      <c r="C27" s="42">
        <v>800</v>
      </c>
      <c r="D27" s="13">
        <f t="shared" ref="D27:D29" si="6">C27*48</f>
        <v>38400</v>
      </c>
      <c r="E27" s="14" t="s">
        <v>1</v>
      </c>
      <c r="F27" s="52"/>
      <c r="G27" s="14" t="s">
        <v>12</v>
      </c>
      <c r="H27" s="15">
        <f>F27*D27</f>
        <v>0</v>
      </c>
      <c r="I27" s="2"/>
    </row>
    <row r="28" spans="1:11" x14ac:dyDescent="0.2">
      <c r="B28" s="12" t="s">
        <v>14</v>
      </c>
      <c r="C28" s="42">
        <v>10</v>
      </c>
      <c r="D28" s="13">
        <f t="shared" si="6"/>
        <v>480</v>
      </c>
      <c r="E28" s="14" t="s">
        <v>1</v>
      </c>
      <c r="F28" s="52"/>
      <c r="G28" s="14" t="s">
        <v>12</v>
      </c>
      <c r="H28" s="15">
        <f t="shared" si="5"/>
        <v>0</v>
      </c>
      <c r="I28" s="2"/>
    </row>
    <row r="29" spans="1:11" x14ac:dyDescent="0.2">
      <c r="B29" s="12" t="s">
        <v>15</v>
      </c>
      <c r="C29" s="42">
        <v>2000</v>
      </c>
      <c r="D29" s="13">
        <f t="shared" si="6"/>
        <v>96000</v>
      </c>
      <c r="E29" s="14" t="s">
        <v>0</v>
      </c>
      <c r="F29" s="52"/>
      <c r="G29" s="14" t="s">
        <v>8</v>
      </c>
      <c r="H29" s="15">
        <f t="shared" ref="H29" si="7">F29*D29</f>
        <v>0</v>
      </c>
      <c r="I29" s="2"/>
    </row>
    <row r="30" spans="1:11" s="23" customFormat="1" x14ac:dyDescent="0.2">
      <c r="B30" s="24" t="s">
        <v>39</v>
      </c>
      <c r="C30" s="28"/>
      <c r="D30" s="29"/>
      <c r="E30" s="30"/>
      <c r="F30" s="31"/>
      <c r="G30" s="30"/>
      <c r="H30" s="31"/>
      <c r="I30" s="27"/>
    </row>
    <row r="31" spans="1:11" s="23" customFormat="1" x14ac:dyDescent="0.2">
      <c r="B31" s="12" t="s">
        <v>45</v>
      </c>
      <c r="C31" s="42">
        <v>7500</v>
      </c>
      <c r="D31" s="13">
        <f t="shared" ref="D31:D47" si="8">C31*48</f>
        <v>360000</v>
      </c>
      <c r="E31" s="14" t="s">
        <v>0</v>
      </c>
      <c r="F31" s="52"/>
      <c r="G31" s="14" t="s">
        <v>8</v>
      </c>
      <c r="H31" s="15">
        <f t="shared" ref="H31" si="9">F31*D31</f>
        <v>0</v>
      </c>
      <c r="I31" s="27"/>
    </row>
    <row r="32" spans="1:11" s="23" customFormat="1" x14ac:dyDescent="0.2">
      <c r="B32" s="12" t="s">
        <v>16</v>
      </c>
      <c r="C32" s="42">
        <v>80</v>
      </c>
      <c r="D32" s="13">
        <f t="shared" si="8"/>
        <v>3840</v>
      </c>
      <c r="E32" s="14" t="s">
        <v>0</v>
      </c>
      <c r="F32" s="52"/>
      <c r="G32" s="14" t="s">
        <v>8</v>
      </c>
      <c r="H32" s="15">
        <f t="shared" ref="H32" si="10">F32*D32</f>
        <v>0</v>
      </c>
      <c r="I32" s="27"/>
    </row>
    <row r="33" spans="2:9" x14ac:dyDescent="0.2">
      <c r="B33" s="43" t="s">
        <v>49</v>
      </c>
      <c r="C33" s="42">
        <v>20</v>
      </c>
      <c r="D33" s="13">
        <f t="shared" si="8"/>
        <v>960</v>
      </c>
      <c r="E33" s="14" t="s">
        <v>1</v>
      </c>
      <c r="F33" s="52"/>
      <c r="G33" s="14" t="s">
        <v>12</v>
      </c>
      <c r="H33" s="15">
        <f t="shared" si="5"/>
        <v>0</v>
      </c>
      <c r="I33" s="2"/>
    </row>
    <row r="34" spans="2:9" x14ac:dyDescent="0.2">
      <c r="B34" s="43" t="s">
        <v>50</v>
      </c>
      <c r="C34" s="42">
        <v>20</v>
      </c>
      <c r="D34" s="13">
        <f t="shared" si="8"/>
        <v>960</v>
      </c>
      <c r="E34" s="14" t="s">
        <v>1</v>
      </c>
      <c r="F34" s="52"/>
      <c r="G34" s="14" t="s">
        <v>12</v>
      </c>
      <c r="H34" s="15">
        <f t="shared" si="5"/>
        <v>0</v>
      </c>
      <c r="I34" s="2"/>
    </row>
    <row r="35" spans="2:9" x14ac:dyDescent="0.2">
      <c r="B35" s="12" t="s">
        <v>20</v>
      </c>
      <c r="C35" s="42">
        <v>20</v>
      </c>
      <c r="D35" s="13">
        <f t="shared" si="8"/>
        <v>960</v>
      </c>
      <c r="E35" s="14" t="s">
        <v>1</v>
      </c>
      <c r="F35" s="52"/>
      <c r="G35" s="14" t="s">
        <v>12</v>
      </c>
      <c r="H35" s="15">
        <f t="shared" si="5"/>
        <v>0</v>
      </c>
      <c r="I35" s="2"/>
    </row>
    <row r="36" spans="2:9" x14ac:dyDescent="0.2">
      <c r="B36" s="12" t="s">
        <v>21</v>
      </c>
      <c r="C36" s="42">
        <v>40</v>
      </c>
      <c r="D36" s="13">
        <f t="shared" si="8"/>
        <v>1920</v>
      </c>
      <c r="E36" s="14" t="s">
        <v>1</v>
      </c>
      <c r="F36" s="52"/>
      <c r="G36" s="14" t="s">
        <v>12</v>
      </c>
      <c r="H36" s="15">
        <f t="shared" si="5"/>
        <v>0</v>
      </c>
      <c r="I36" s="2"/>
    </row>
    <row r="37" spans="2:9" x14ac:dyDescent="0.2">
      <c r="B37" s="12" t="s">
        <v>22</v>
      </c>
      <c r="C37" s="42">
        <v>40</v>
      </c>
      <c r="D37" s="13">
        <f t="shared" si="8"/>
        <v>1920</v>
      </c>
      <c r="E37" s="14" t="s">
        <v>0</v>
      </c>
      <c r="F37" s="52"/>
      <c r="G37" s="14" t="s">
        <v>8</v>
      </c>
      <c r="H37" s="15">
        <f t="shared" si="5"/>
        <v>0</v>
      </c>
      <c r="I37" s="2"/>
    </row>
    <row r="38" spans="2:9" x14ac:dyDescent="0.2">
      <c r="B38" s="54" t="s">
        <v>51</v>
      </c>
      <c r="C38" s="44">
        <v>80</v>
      </c>
      <c r="D38" s="45">
        <f t="shared" si="8"/>
        <v>3840</v>
      </c>
      <c r="E38" s="46" t="s">
        <v>1</v>
      </c>
      <c r="F38" s="53"/>
      <c r="G38" s="46" t="s">
        <v>12</v>
      </c>
      <c r="H38" s="47">
        <f t="shared" si="5"/>
        <v>0</v>
      </c>
      <c r="I38" s="2"/>
    </row>
    <row r="39" spans="2:9" x14ac:dyDescent="0.2">
      <c r="B39" s="54" t="s">
        <v>52</v>
      </c>
      <c r="C39" s="44">
        <v>40</v>
      </c>
      <c r="D39" s="45">
        <f t="shared" si="8"/>
        <v>1920</v>
      </c>
      <c r="E39" s="46" t="s">
        <v>1</v>
      </c>
      <c r="F39" s="53"/>
      <c r="G39" s="46" t="s">
        <v>12</v>
      </c>
      <c r="H39" s="47">
        <f t="shared" si="5"/>
        <v>0</v>
      </c>
      <c r="I39" s="2"/>
    </row>
    <row r="40" spans="2:9" x14ac:dyDescent="0.2">
      <c r="B40" s="54" t="s">
        <v>55</v>
      </c>
      <c r="C40" s="44">
        <v>80</v>
      </c>
      <c r="D40" s="45">
        <f t="shared" si="8"/>
        <v>3840</v>
      </c>
      <c r="E40" s="46" t="s">
        <v>0</v>
      </c>
      <c r="F40" s="53"/>
      <c r="G40" s="46" t="s">
        <v>8</v>
      </c>
      <c r="H40" s="47">
        <f t="shared" si="5"/>
        <v>0</v>
      </c>
      <c r="I40" s="2"/>
    </row>
    <row r="41" spans="2:9" x14ac:dyDescent="0.2">
      <c r="B41" s="54" t="s">
        <v>53</v>
      </c>
      <c r="C41" s="44">
        <v>60</v>
      </c>
      <c r="D41" s="45">
        <f t="shared" si="8"/>
        <v>2880</v>
      </c>
      <c r="E41" s="46" t="s">
        <v>1</v>
      </c>
      <c r="F41" s="53"/>
      <c r="G41" s="46" t="s">
        <v>12</v>
      </c>
      <c r="H41" s="47">
        <f t="shared" si="5"/>
        <v>0</v>
      </c>
      <c r="I41" s="2"/>
    </row>
    <row r="42" spans="2:9" x14ac:dyDescent="0.2">
      <c r="B42" s="54" t="s">
        <v>54</v>
      </c>
      <c r="C42" s="44">
        <v>100</v>
      </c>
      <c r="D42" s="45">
        <f t="shared" si="8"/>
        <v>4800</v>
      </c>
      <c r="E42" s="46" t="s">
        <v>1</v>
      </c>
      <c r="F42" s="53"/>
      <c r="G42" s="46" t="s">
        <v>12</v>
      </c>
      <c r="H42" s="47">
        <f t="shared" si="5"/>
        <v>0</v>
      </c>
      <c r="I42" s="2"/>
    </row>
    <row r="43" spans="2:9" x14ac:dyDescent="0.2">
      <c r="B43" s="54" t="s">
        <v>56</v>
      </c>
      <c r="C43" s="44">
        <v>120</v>
      </c>
      <c r="D43" s="45">
        <f t="shared" si="8"/>
        <v>5760</v>
      </c>
      <c r="E43" s="46" t="s">
        <v>0</v>
      </c>
      <c r="F43" s="53"/>
      <c r="G43" s="46" t="s">
        <v>8</v>
      </c>
      <c r="H43" s="47">
        <f t="shared" si="5"/>
        <v>0</v>
      </c>
      <c r="I43" s="2"/>
    </row>
    <row r="44" spans="2:9" x14ac:dyDescent="0.2">
      <c r="B44" s="12" t="s">
        <v>24</v>
      </c>
      <c r="C44" s="42">
        <v>1000</v>
      </c>
      <c r="D44" s="13">
        <f t="shared" si="8"/>
        <v>48000</v>
      </c>
      <c r="E44" s="14" t="s">
        <v>44</v>
      </c>
      <c r="F44" s="52"/>
      <c r="G44" s="14" t="s">
        <v>46</v>
      </c>
      <c r="H44" s="15">
        <f t="shared" ref="H44" si="11">F44*D44</f>
        <v>0</v>
      </c>
      <c r="I44" s="2"/>
    </row>
    <row r="45" spans="2:9" x14ac:dyDescent="0.2">
      <c r="B45" s="12" t="s">
        <v>23</v>
      </c>
      <c r="C45" s="42">
        <v>15000</v>
      </c>
      <c r="D45" s="13">
        <f t="shared" si="8"/>
        <v>720000</v>
      </c>
      <c r="E45" s="14" t="s">
        <v>44</v>
      </c>
      <c r="F45" s="52"/>
      <c r="G45" s="55" t="s">
        <v>46</v>
      </c>
      <c r="H45" s="15">
        <f t="shared" si="5"/>
        <v>0</v>
      </c>
      <c r="I45" s="2"/>
    </row>
    <row r="46" spans="2:9" x14ac:dyDescent="0.2">
      <c r="B46" s="12" t="s">
        <v>42</v>
      </c>
      <c r="C46" s="42">
        <v>4</v>
      </c>
      <c r="D46" s="13">
        <f t="shared" si="8"/>
        <v>192</v>
      </c>
      <c r="E46" s="14" t="s">
        <v>0</v>
      </c>
      <c r="F46" s="52"/>
      <c r="G46" s="14" t="s">
        <v>8</v>
      </c>
      <c r="H46" s="15">
        <f t="shared" si="5"/>
        <v>0</v>
      </c>
      <c r="I46" s="2"/>
    </row>
    <row r="47" spans="2:9" x14ac:dyDescent="0.2">
      <c r="B47" s="12" t="s">
        <v>43</v>
      </c>
      <c r="C47" s="42">
        <v>1</v>
      </c>
      <c r="D47" s="13">
        <f t="shared" si="8"/>
        <v>48</v>
      </c>
      <c r="E47" s="14" t="s">
        <v>0</v>
      </c>
      <c r="F47" s="52"/>
      <c r="G47" s="14" t="s">
        <v>8</v>
      </c>
      <c r="H47" s="15">
        <f>F47*D47</f>
        <v>0</v>
      </c>
      <c r="I47" s="2"/>
    </row>
    <row r="48" spans="2:9" x14ac:dyDescent="0.2">
      <c r="B48" s="48"/>
      <c r="C48" s="32"/>
      <c r="D48" s="49"/>
      <c r="E48" s="50"/>
      <c r="F48" s="50"/>
      <c r="G48" s="50"/>
      <c r="H48" s="51"/>
      <c r="I48" s="2"/>
    </row>
    <row r="49" spans="2:9" s="34" customFormat="1" ht="24.75" customHeight="1" x14ac:dyDescent="0.2">
      <c r="B49" s="40" t="s">
        <v>41</v>
      </c>
      <c r="C49" s="40"/>
      <c r="D49" s="40"/>
      <c r="E49" s="40"/>
      <c r="F49" s="56">
        <f>SUM(H7:H48)</f>
        <v>0</v>
      </c>
      <c r="G49" s="57"/>
      <c r="H49" s="58"/>
      <c r="I49" s="33"/>
    </row>
  </sheetData>
  <mergeCells count="1">
    <mergeCell ref="F49:H49"/>
  </mergeCells>
  <pageMargins left="0.70866141732283472" right="0.70866141732283472" top="0.59055118110236227" bottom="0.39370078740157483" header="0.19685039370078741" footer="0.19685039370078741"/>
  <pageSetup paperSize="9" scale="70" fitToHeight="0" orientation="landscape" horizontalDpi="4294967293" r:id="rId1"/>
  <ignoredErrors>
    <ignoredError sqref="D9: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Model NC</vt:lpstr>
      <vt:lpstr>'Model NC'!Oblast_tisku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Faflíková Sylva 45383</dc:creator>
  <cp:lastModifiedBy>Batalová Oxana</cp:lastModifiedBy>
  <cp:lastPrinted>2017-10-13T06:46:13Z</cp:lastPrinted>
  <dcterms:created xsi:type="dcterms:W3CDTF">2014-05-21T07:54:01Z</dcterms:created>
  <dcterms:modified xsi:type="dcterms:W3CDTF">2017-10-13T06:46:43Z</dcterms:modified>
</cp:coreProperties>
</file>