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vostova\AppData\Local\Microsoft\Windows\INetCache\Content.Outlook\CMA3X322\"/>
    </mc:Choice>
  </mc:AlternateContent>
  <bookViews>
    <workbookView xWindow="0" yWindow="0" windowWidth="19200" windowHeight="11460"/>
  </bookViews>
  <sheets>
    <sheet name="rozpočet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9" i="4" l="1"/>
  <c r="L50" i="4"/>
  <c r="L48" i="4"/>
  <c r="L42" i="4"/>
  <c r="L41" i="4"/>
  <c r="L40" i="4"/>
  <c r="L39" i="4"/>
  <c r="L38" i="4"/>
  <c r="L37" i="4"/>
  <c r="L36" i="4"/>
  <c r="L35" i="4"/>
  <c r="L34" i="4"/>
  <c r="L43" i="4" s="1"/>
  <c r="L51" i="4" s="1"/>
  <c r="L31" i="4"/>
  <c r="E31" i="4"/>
  <c r="L30" i="4"/>
  <c r="E30" i="4"/>
  <c r="L29" i="4"/>
  <c r="E29" i="4"/>
  <c r="L28" i="4"/>
  <c r="E28" i="4"/>
  <c r="L27" i="4"/>
  <c r="E27" i="4"/>
  <c r="L26" i="4"/>
  <c r="E26" i="4"/>
  <c r="L25" i="4"/>
  <c r="E25" i="4"/>
  <c r="L24" i="4"/>
  <c r="E24" i="4"/>
  <c r="L23" i="4"/>
  <c r="E23" i="4"/>
  <c r="L22" i="4"/>
  <c r="E22" i="4"/>
  <c r="L21" i="4"/>
  <c r="E21" i="4"/>
  <c r="L20" i="4"/>
  <c r="E20" i="4"/>
  <c r="L19" i="4"/>
  <c r="E19" i="4"/>
  <c r="L18" i="4"/>
  <c r="E18" i="4"/>
  <c r="L17" i="4"/>
  <c r="E17" i="4"/>
  <c r="L16" i="4"/>
  <c r="E16" i="4"/>
  <c r="L15" i="4"/>
  <c r="E15" i="4"/>
  <c r="L14" i="4"/>
  <c r="E14" i="4"/>
  <c r="L13" i="4"/>
  <c r="L12" i="4"/>
  <c r="E12" i="4"/>
  <c r="L11" i="4"/>
  <c r="E11" i="4"/>
  <c r="L10" i="4"/>
  <c r="E10" i="4"/>
  <c r="L9" i="4"/>
  <c r="E9" i="4"/>
  <c r="L8" i="4"/>
  <c r="E8" i="4"/>
  <c r="L7" i="4"/>
  <c r="L6" i="4"/>
  <c r="E6" i="4"/>
  <c r="L52" i="4" l="1"/>
</calcChain>
</file>

<file path=xl/sharedStrings.xml><?xml version="1.0" encoding="utf-8"?>
<sst xmlns="http://schemas.openxmlformats.org/spreadsheetml/2006/main" count="109" uniqueCount="72">
  <si>
    <t>Revitalizace náletového porostu zeleně podél nového pavilonu goril - ZOO Praha</t>
  </si>
  <si>
    <t>číslo stromu</t>
  </si>
  <si>
    <t>šítek</t>
  </si>
  <si>
    <t>taxon</t>
  </si>
  <si>
    <t>obvod kmene</t>
  </si>
  <si>
    <t>průměr kmene</t>
  </si>
  <si>
    <t>návrh zásahu</t>
  </si>
  <si>
    <t>poznámka k zásahu</t>
  </si>
  <si>
    <t>poznámka</t>
  </si>
  <si>
    <t>cena za vazby</t>
  </si>
  <si>
    <t>Ulmus pumila</t>
  </si>
  <si>
    <t>RO20%,RB</t>
  </si>
  <si>
    <t>odstranit náletové dřeviny (10ks)</t>
  </si>
  <si>
    <t>Robinia pseudoacacia</t>
  </si>
  <si>
    <t>RB,RL-LR, VDS(1)</t>
  </si>
  <si>
    <t>Betula pendula</t>
  </si>
  <si>
    <t>RB,RL-LR</t>
  </si>
  <si>
    <t>RZ,RL-LR</t>
  </si>
  <si>
    <t>RO30%, RB</t>
  </si>
  <si>
    <t>náklon</t>
  </si>
  <si>
    <t>Prunus mahaleb</t>
  </si>
  <si>
    <t>Phellodendron amur.</t>
  </si>
  <si>
    <t>RO10%, RB</t>
  </si>
  <si>
    <t>Acer platanoides</t>
  </si>
  <si>
    <t>RB, RL-LR</t>
  </si>
  <si>
    <t>Acer campestre</t>
  </si>
  <si>
    <t>odstranit náletové dřeviny (9ks)</t>
  </si>
  <si>
    <t>RZ</t>
  </si>
  <si>
    <t>odstranit náletové dřeviny (8ks)</t>
  </si>
  <si>
    <t>Tilia cordata</t>
  </si>
  <si>
    <t>Acer pseudoplatanus</t>
  </si>
  <si>
    <t>odstranit náletové dřeviny (4ks)</t>
  </si>
  <si>
    <t>celková rekapitulace:</t>
  </si>
  <si>
    <t>celkem za instalace vazeb</t>
  </si>
  <si>
    <t>cena celkem bez DPH</t>
  </si>
  <si>
    <t>celkem za keřové patro</t>
  </si>
  <si>
    <t>Odstranění ruderálního porostu přes 500m2 v rovině nebo na svahu</t>
  </si>
  <si>
    <t>Odstranění nevhodných dřevin průměru kmene do 100 mm s odstraněním pařezu do 500 m2 v rovině nebo na svahu do 1:5</t>
  </si>
  <si>
    <t>430</t>
  </si>
  <si>
    <t>Plošná úprava terénu v zemině tř.1 až 4 s urovnáním povrchu bez doplnění ornice přes 150 do 200 mm</t>
  </si>
  <si>
    <t>0,5</t>
  </si>
  <si>
    <t>1</t>
  </si>
  <si>
    <t>3,5</t>
  </si>
  <si>
    <t>Odvoz a uložení rostlinného odpadu na skládku</t>
  </si>
  <si>
    <t>Odvoz a uložení dřevní hmoty na skládku popř. štěpkování na místě</t>
  </si>
  <si>
    <t>pracovní operace, návrh zásahu</t>
  </si>
  <si>
    <t>cena za jednotku v Kč</t>
  </si>
  <si>
    <t>množstí jednotek</t>
  </si>
  <si>
    <t>cena za řez včetně likvidace v Kč</t>
  </si>
  <si>
    <t>cena celkem v Kč</t>
  </si>
  <si>
    <t>cena za nálety včetně likvidace v Kč</t>
  </si>
  <si>
    <t>jednotky</t>
  </si>
  <si>
    <t>m2</t>
  </si>
  <si>
    <t>t</t>
  </si>
  <si>
    <t>pořadové číslo</t>
  </si>
  <si>
    <t>odstranit náletové dřeviny (15ks)</t>
  </si>
  <si>
    <t>odstranit náletové dřeviny (19ks)</t>
  </si>
  <si>
    <t>odstranit náletové dřeviny (5ks)</t>
  </si>
  <si>
    <t>Ulmus pumila, 2kmen</t>
  </si>
  <si>
    <t>Acer platanoides, 2kmen</t>
  </si>
  <si>
    <t>Acer negundo, vícekmen</t>
  </si>
  <si>
    <t>Prunus padus, vícekmen</t>
  </si>
  <si>
    <t>Fraxinus excelsior</t>
  </si>
  <si>
    <t>ks</t>
  </si>
  <si>
    <t>3</t>
  </si>
  <si>
    <t>Kácení náletové dřeviny Salix caprea, vícekmen, obvod kmenů 70</t>
  </si>
  <si>
    <t>Probírka keřového porostu, kácení suchých náletů, redukce keřů na ploše 3.000 m2 včetně odvozu větví</t>
  </si>
  <si>
    <t>Odvoz a uložení dřevní hmoty na skládku popř. štěpkování (štěpku lze ponechat na místě)</t>
  </si>
  <si>
    <t>celkem za odstranění náletů včetně odvozu větví nebo štěpkování</t>
  </si>
  <si>
    <t>celkem za ošetření stromů řezem včetně odvozu větví nebo štěpkování</t>
  </si>
  <si>
    <t>Odstraněných nevhodných dřevin průměru kmene přes 100 mm až 500 mm s odstraněním pařezu v rovině nebo na svahu do 1:5</t>
  </si>
  <si>
    <t>Nakládka a doprava zahradnického substrátu bez jeho dodávky do vzdálenosti 1.000 m a jeho rozprostření na plochu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</si>
</sst>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č&quot;_-;\-* #,##0.00\ &quot;Kč&quot;_-;_-* &quot;-&quot;??\ &quot;Kč&quot;_-;_-@_-"/>
    <numFmt numFmtId="164" formatCode="#,##0.00\ &quot;Kč&quot;"/>
  </numFmts>
  <fonts count="10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7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164" fontId="4" fillId="0" borderId="0" xfId="0" applyNumberFormat="1" applyFont="1" applyBorder="1" applyAlignment="1">
      <alignment horizontal="right"/>
    </xf>
    <xf numFmtId="0" fontId="6" fillId="2" borderId="1" xfId="0" applyFont="1" applyFill="1" applyBorder="1" applyAlignment="1">
      <alignment horizontal="center" textRotation="90"/>
    </xf>
    <xf numFmtId="0" fontId="6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textRotation="90"/>
    </xf>
    <xf numFmtId="0" fontId="6" fillId="2" borderId="2" xfId="0" applyFont="1" applyFill="1" applyBorder="1" applyAlignment="1">
      <alignment horizontal="center" textRotation="90" wrapText="1"/>
    </xf>
    <xf numFmtId="164" fontId="6" fillId="2" borderId="2" xfId="0" applyNumberFormat="1" applyFont="1" applyFill="1" applyBorder="1" applyAlignment="1">
      <alignment horizontal="center" wrapText="1"/>
    </xf>
    <xf numFmtId="164" fontId="6" fillId="2" borderId="3" xfId="0" applyNumberFormat="1" applyFont="1" applyFill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horizontal="left"/>
    </xf>
    <xf numFmtId="1" fontId="7" fillId="0" borderId="5" xfId="0" applyNumberFormat="1" applyFont="1" applyBorder="1" applyAlignment="1">
      <alignment horizontal="center"/>
    </xf>
    <xf numFmtId="164" fontId="3" fillId="3" borderId="5" xfId="0" applyNumberFormat="1" applyFont="1" applyFill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64" fontId="8" fillId="0" borderId="6" xfId="0" applyNumberFormat="1" applyFont="1" applyBorder="1" applyAlignment="1">
      <alignment horizontal="right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8" xfId="0" applyFont="1" applyBorder="1" applyAlignment="1">
      <alignment horizontal="left"/>
    </xf>
    <xf numFmtId="1" fontId="7" fillId="0" borderId="8" xfId="0" applyNumberFormat="1" applyFont="1" applyBorder="1" applyAlignment="1">
      <alignment horizontal="center"/>
    </xf>
    <xf numFmtId="164" fontId="3" fillId="3" borderId="8" xfId="0" applyNumberFormat="1" applyFont="1" applyFill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right"/>
    </xf>
    <xf numFmtId="0" fontId="8" fillId="0" borderId="0" xfId="0" applyFont="1" applyAlignment="1">
      <alignment horizontal="righ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right"/>
    </xf>
    <xf numFmtId="0" fontId="8" fillId="0" borderId="2" xfId="0" applyFont="1" applyBorder="1" applyAlignment="1">
      <alignment horizontal="right"/>
    </xf>
    <xf numFmtId="0" fontId="6" fillId="2" borderId="2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8" fillId="0" borderId="5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49" fontId="3" fillId="0" borderId="5" xfId="1" applyNumberFormat="1" applyFont="1" applyBorder="1" applyAlignment="1">
      <alignment horizontal="right"/>
    </xf>
    <xf numFmtId="164" fontId="9" fillId="0" borderId="6" xfId="0" applyNumberFormat="1" applyFont="1" applyBorder="1" applyAlignment="1">
      <alignment horizontal="right"/>
    </xf>
    <xf numFmtId="49" fontId="3" fillId="0" borderId="5" xfId="0" applyNumberFormat="1" applyFont="1" applyBorder="1" applyAlignment="1">
      <alignment horizontal="right"/>
    </xf>
    <xf numFmtId="0" fontId="3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right"/>
    </xf>
    <xf numFmtId="164" fontId="9" fillId="0" borderId="15" xfId="0" applyNumberFormat="1" applyFont="1" applyBorder="1" applyAlignment="1">
      <alignment horizontal="right"/>
    </xf>
    <xf numFmtId="0" fontId="3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right"/>
    </xf>
    <xf numFmtId="0" fontId="9" fillId="0" borderId="17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164" fontId="3" fillId="0" borderId="17" xfId="0" applyNumberFormat="1" applyFont="1" applyBorder="1" applyAlignment="1">
      <alignment horizontal="right"/>
    </xf>
    <xf numFmtId="164" fontId="3" fillId="4" borderId="17" xfId="0" applyNumberFormat="1" applyFont="1" applyFill="1" applyBorder="1" applyAlignment="1">
      <alignment horizontal="right"/>
    </xf>
    <xf numFmtId="164" fontId="9" fillId="3" borderId="8" xfId="0" applyNumberFormat="1" applyFont="1" applyFill="1" applyBorder="1" applyAlignment="1">
      <alignment horizontal="right"/>
    </xf>
    <xf numFmtId="164" fontId="7" fillId="0" borderId="0" xfId="0" applyNumberFormat="1" applyFont="1" applyAlignment="1">
      <alignment horizontal="right"/>
    </xf>
    <xf numFmtId="164" fontId="3" fillId="0" borderId="10" xfId="0" applyNumberFormat="1" applyFont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164" fontId="3" fillId="0" borderId="11" xfId="0" applyNumberFormat="1" applyFont="1" applyFill="1" applyBorder="1" applyAlignment="1">
      <alignment horizontal="right"/>
    </xf>
    <xf numFmtId="164" fontId="8" fillId="0" borderId="0" xfId="0" applyNumberFormat="1" applyFont="1" applyAlignment="1">
      <alignment horizontal="right"/>
    </xf>
    <xf numFmtId="164" fontId="9" fillId="0" borderId="12" xfId="0" applyNumberFormat="1" applyFont="1" applyBorder="1" applyAlignment="1">
      <alignment horizontal="right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2" xfId="0" applyFont="1" applyBorder="1" applyAlignment="1">
      <alignment horizontal="left"/>
    </xf>
    <xf numFmtId="1" fontId="7" fillId="0" borderId="22" xfId="0" applyNumberFormat="1" applyFont="1" applyBorder="1" applyAlignment="1">
      <alignment horizontal="center"/>
    </xf>
    <xf numFmtId="164" fontId="3" fillId="3" borderId="22" xfId="0" applyNumberFormat="1" applyFont="1" applyFill="1" applyBorder="1" applyAlignment="1">
      <alignment horizontal="right"/>
    </xf>
    <xf numFmtId="164" fontId="3" fillId="0" borderId="22" xfId="0" applyNumberFormat="1" applyFont="1" applyBorder="1" applyAlignment="1">
      <alignment horizontal="right"/>
    </xf>
    <xf numFmtId="164" fontId="8" fillId="0" borderId="23" xfId="0" applyNumberFormat="1" applyFont="1" applyBorder="1" applyAlignment="1">
      <alignment horizontal="right"/>
    </xf>
    <xf numFmtId="164" fontId="8" fillId="0" borderId="5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24" xfId="0" applyFont="1" applyBorder="1" applyAlignment="1">
      <alignment horizontal="center"/>
    </xf>
    <xf numFmtId="0" fontId="8" fillId="0" borderId="25" xfId="0" applyFont="1" applyBorder="1" applyAlignment="1">
      <alignment horizontal="right"/>
    </xf>
    <xf numFmtId="0" fontId="3" fillId="0" borderId="25" xfId="0" applyFont="1" applyBorder="1" applyAlignment="1">
      <alignment horizontal="right"/>
    </xf>
    <xf numFmtId="49" fontId="3" fillId="0" borderId="25" xfId="0" applyNumberFormat="1" applyFont="1" applyBorder="1" applyAlignment="1">
      <alignment horizontal="right"/>
    </xf>
    <xf numFmtId="164" fontId="3" fillId="0" borderId="25" xfId="0" applyNumberFormat="1" applyFont="1" applyBorder="1" applyAlignment="1">
      <alignment horizontal="right"/>
    </xf>
    <xf numFmtId="0" fontId="7" fillId="0" borderId="5" xfId="0" applyFont="1" applyFill="1" applyBorder="1" applyAlignment="1">
      <alignment horizontal="left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colors>
    <mruColors>
      <color rgb="FF99FFCC"/>
      <color rgb="FF81DDA4"/>
      <color rgb="FF84DA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tabSelected="1" topLeftCell="C1" workbookViewId="0">
      <selection activeCell="I20" sqref="I20"/>
    </sheetView>
  </sheetViews>
  <sheetFormatPr defaultRowHeight="15" x14ac:dyDescent="0.25"/>
  <cols>
    <col min="1" max="1" width="6.28515625" customWidth="1"/>
    <col min="2" max="2" width="23.85546875" hidden="1" customWidth="1"/>
    <col min="3" max="3" width="30.42578125" customWidth="1"/>
    <col min="4" max="4" width="5.5703125" bestFit="1" customWidth="1"/>
    <col min="5" max="5" width="4.5703125" bestFit="1" customWidth="1"/>
    <col min="6" max="6" width="18.5703125" customWidth="1"/>
    <col min="7" max="7" width="37" customWidth="1"/>
    <col min="8" max="8" width="7.85546875" customWidth="1"/>
    <col min="9" max="9" width="15.85546875" bestFit="1" customWidth="1"/>
    <col min="10" max="10" width="14.42578125" bestFit="1" customWidth="1"/>
    <col min="11" max="11" width="19.5703125" customWidth="1"/>
    <col min="12" max="12" width="18.28515625" customWidth="1"/>
  </cols>
  <sheetData>
    <row r="1" spans="1:12" ht="23.25" x14ac:dyDescent="0.35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1:12" ht="18.75" x14ac:dyDescent="0.3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ht="18.75" x14ac:dyDescent="0.3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12" ht="15.75" thickBot="1" x14ac:dyDescent="0.3">
      <c r="A4" s="1"/>
      <c r="B4" s="1"/>
      <c r="C4" s="2"/>
      <c r="D4" s="1"/>
      <c r="E4" s="1"/>
      <c r="F4" s="1"/>
      <c r="G4" s="2"/>
      <c r="H4" s="2"/>
      <c r="I4" s="3"/>
      <c r="J4" s="3"/>
      <c r="L4" s="3"/>
    </row>
    <row r="5" spans="1:12" ht="109.5" x14ac:dyDescent="0.25">
      <c r="A5" s="5" t="s">
        <v>1</v>
      </c>
      <c r="B5" s="6" t="s">
        <v>2</v>
      </c>
      <c r="C5" s="6" t="s">
        <v>3</v>
      </c>
      <c r="D5" s="7" t="s">
        <v>4</v>
      </c>
      <c r="E5" s="8" t="s">
        <v>5</v>
      </c>
      <c r="F5" s="6" t="s">
        <v>6</v>
      </c>
      <c r="G5" s="6" t="s">
        <v>7</v>
      </c>
      <c r="H5" s="7" t="s">
        <v>8</v>
      </c>
      <c r="I5" s="9" t="s">
        <v>48</v>
      </c>
      <c r="J5" s="9" t="s">
        <v>9</v>
      </c>
      <c r="K5" s="9" t="s">
        <v>50</v>
      </c>
      <c r="L5" s="10" t="s">
        <v>49</v>
      </c>
    </row>
    <row r="6" spans="1:12" ht="18.75" x14ac:dyDescent="0.3">
      <c r="A6" s="11">
        <v>1</v>
      </c>
      <c r="B6" s="12"/>
      <c r="C6" s="13" t="s">
        <v>10</v>
      </c>
      <c r="D6" s="12">
        <v>130</v>
      </c>
      <c r="E6" s="14">
        <f>D6/3.14</f>
        <v>41.401273885350314</v>
      </c>
      <c r="F6" s="13" t="s">
        <v>11</v>
      </c>
      <c r="G6" s="13" t="s">
        <v>55</v>
      </c>
      <c r="H6" s="13"/>
      <c r="I6" s="15"/>
      <c r="J6" s="16"/>
      <c r="K6" s="15"/>
      <c r="L6" s="17">
        <f>I6+J6+K6</f>
        <v>0</v>
      </c>
    </row>
    <row r="7" spans="1:12" ht="18.75" x14ac:dyDescent="0.3">
      <c r="A7" s="11">
        <v>2</v>
      </c>
      <c r="B7" s="12"/>
      <c r="C7" s="13" t="s">
        <v>13</v>
      </c>
      <c r="D7" s="12">
        <v>148</v>
      </c>
      <c r="E7" s="14">
        <v>30</v>
      </c>
      <c r="F7" s="13" t="s">
        <v>14</v>
      </c>
      <c r="G7" s="13" t="s">
        <v>56</v>
      </c>
      <c r="H7" s="13"/>
      <c r="I7" s="15"/>
      <c r="J7" s="15"/>
      <c r="K7" s="15"/>
      <c r="L7" s="17">
        <f t="shared" ref="L7:L31" si="0">I7+J7+K7</f>
        <v>0</v>
      </c>
    </row>
    <row r="8" spans="1:12" ht="18.75" x14ac:dyDescent="0.3">
      <c r="A8" s="11">
        <v>3</v>
      </c>
      <c r="B8" s="12"/>
      <c r="C8" s="13" t="s">
        <v>15</v>
      </c>
      <c r="D8" s="12">
        <v>67</v>
      </c>
      <c r="E8" s="14">
        <f t="shared" ref="E8:E31" si="1">D8/3.14</f>
        <v>21.337579617834393</v>
      </c>
      <c r="F8" s="13" t="s">
        <v>16</v>
      </c>
      <c r="G8" s="13" t="s">
        <v>57</v>
      </c>
      <c r="H8" s="13"/>
      <c r="I8" s="15"/>
      <c r="J8" s="16"/>
      <c r="K8" s="15"/>
      <c r="L8" s="17">
        <f t="shared" si="0"/>
        <v>0</v>
      </c>
    </row>
    <row r="9" spans="1:12" ht="18.75" x14ac:dyDescent="0.3">
      <c r="A9" s="11">
        <v>4</v>
      </c>
      <c r="B9" s="12"/>
      <c r="C9" s="13" t="s">
        <v>13</v>
      </c>
      <c r="D9" s="12">
        <v>105</v>
      </c>
      <c r="E9" s="14">
        <f t="shared" si="1"/>
        <v>33.439490445859875</v>
      </c>
      <c r="F9" s="13" t="s">
        <v>17</v>
      </c>
      <c r="G9" s="13" t="s">
        <v>12</v>
      </c>
      <c r="H9" s="13"/>
      <c r="I9" s="15"/>
      <c r="J9" s="16"/>
      <c r="K9" s="15"/>
      <c r="L9" s="17">
        <f t="shared" si="0"/>
        <v>0</v>
      </c>
    </row>
    <row r="10" spans="1:12" ht="18.75" x14ac:dyDescent="0.3">
      <c r="A10" s="11">
        <v>5</v>
      </c>
      <c r="B10" s="12"/>
      <c r="C10" s="13" t="s">
        <v>58</v>
      </c>
      <c r="D10" s="12">
        <v>132</v>
      </c>
      <c r="E10" s="14">
        <f t="shared" si="1"/>
        <v>42.038216560509554</v>
      </c>
      <c r="F10" s="13" t="s">
        <v>18</v>
      </c>
      <c r="G10" s="13"/>
      <c r="H10" s="13" t="s">
        <v>19</v>
      </c>
      <c r="I10" s="15"/>
      <c r="J10" s="16"/>
      <c r="K10" s="16"/>
      <c r="L10" s="17">
        <f t="shared" si="0"/>
        <v>0</v>
      </c>
    </row>
    <row r="11" spans="1:12" ht="18.75" x14ac:dyDescent="0.3">
      <c r="A11" s="11">
        <v>6</v>
      </c>
      <c r="B11" s="12"/>
      <c r="C11" s="13" t="s">
        <v>20</v>
      </c>
      <c r="D11" s="12">
        <v>110</v>
      </c>
      <c r="E11" s="14">
        <f t="shared" si="1"/>
        <v>35.031847133757964</v>
      </c>
      <c r="F11" s="13" t="s">
        <v>11</v>
      </c>
      <c r="G11" s="13"/>
      <c r="H11" s="13"/>
      <c r="I11" s="15"/>
      <c r="J11" s="16"/>
      <c r="K11" s="16"/>
      <c r="L11" s="17">
        <f t="shared" si="0"/>
        <v>0</v>
      </c>
    </row>
    <row r="12" spans="1:12" ht="18.75" x14ac:dyDescent="0.3">
      <c r="A12" s="11">
        <v>7</v>
      </c>
      <c r="B12" s="12"/>
      <c r="C12" s="13" t="s">
        <v>21</v>
      </c>
      <c r="D12" s="12">
        <v>82</v>
      </c>
      <c r="E12" s="14">
        <f t="shared" si="1"/>
        <v>26.114649681528661</v>
      </c>
      <c r="F12" s="13" t="s">
        <v>22</v>
      </c>
      <c r="G12" s="13"/>
      <c r="H12" s="13"/>
      <c r="I12" s="15"/>
      <c r="J12" s="16"/>
      <c r="K12" s="16"/>
      <c r="L12" s="17">
        <f t="shared" si="0"/>
        <v>0</v>
      </c>
    </row>
    <row r="13" spans="1:12" ht="18.75" x14ac:dyDescent="0.3">
      <c r="A13" s="11">
        <v>8</v>
      </c>
      <c r="B13" s="12"/>
      <c r="C13" s="13" t="s">
        <v>23</v>
      </c>
      <c r="D13" s="12">
        <v>70</v>
      </c>
      <c r="E13" s="14">
        <v>30</v>
      </c>
      <c r="F13" s="13" t="s">
        <v>24</v>
      </c>
      <c r="G13" s="13"/>
      <c r="H13" s="13"/>
      <c r="I13" s="15"/>
      <c r="J13" s="16"/>
      <c r="K13" s="16"/>
      <c r="L13" s="17">
        <f t="shared" si="0"/>
        <v>0</v>
      </c>
    </row>
    <row r="14" spans="1:12" ht="18.75" x14ac:dyDescent="0.3">
      <c r="A14" s="11">
        <v>9</v>
      </c>
      <c r="B14" s="12"/>
      <c r="C14" s="13" t="s">
        <v>21</v>
      </c>
      <c r="D14" s="12">
        <v>95</v>
      </c>
      <c r="E14" s="14">
        <f t="shared" si="1"/>
        <v>30.254777070063692</v>
      </c>
      <c r="F14" s="13" t="s">
        <v>22</v>
      </c>
      <c r="G14" s="13"/>
      <c r="H14" s="13"/>
      <c r="I14" s="15"/>
      <c r="J14" s="16"/>
      <c r="K14" s="16"/>
      <c r="L14" s="17">
        <f t="shared" si="0"/>
        <v>0</v>
      </c>
    </row>
    <row r="15" spans="1:12" ht="18.75" x14ac:dyDescent="0.3">
      <c r="A15" s="11">
        <v>10</v>
      </c>
      <c r="B15" s="12"/>
      <c r="C15" s="13" t="s">
        <v>25</v>
      </c>
      <c r="D15" s="12">
        <v>79</v>
      </c>
      <c r="E15" s="14">
        <f t="shared" si="1"/>
        <v>25.159235668789808</v>
      </c>
      <c r="F15" s="13" t="s">
        <v>24</v>
      </c>
      <c r="G15" s="13"/>
      <c r="H15" s="13"/>
      <c r="I15" s="15"/>
      <c r="J15" s="16"/>
      <c r="K15" s="16"/>
      <c r="L15" s="17">
        <f t="shared" si="0"/>
        <v>0</v>
      </c>
    </row>
    <row r="16" spans="1:12" ht="18.75" x14ac:dyDescent="0.3">
      <c r="A16" s="11">
        <v>11</v>
      </c>
      <c r="B16" s="12"/>
      <c r="C16" s="13" t="s">
        <v>20</v>
      </c>
      <c r="D16" s="12">
        <v>50</v>
      </c>
      <c r="E16" s="14">
        <f t="shared" si="1"/>
        <v>15.923566878980891</v>
      </c>
      <c r="F16" s="13" t="s">
        <v>24</v>
      </c>
      <c r="G16" s="13" t="s">
        <v>26</v>
      </c>
      <c r="H16" s="13"/>
      <c r="I16" s="15"/>
      <c r="J16" s="16"/>
      <c r="K16" s="15"/>
      <c r="L16" s="17">
        <f t="shared" si="0"/>
        <v>0</v>
      </c>
    </row>
    <row r="17" spans="1:12" ht="18.75" x14ac:dyDescent="0.3">
      <c r="A17" s="11">
        <v>12</v>
      </c>
      <c r="B17" s="12"/>
      <c r="C17" s="13" t="s">
        <v>10</v>
      </c>
      <c r="D17" s="12">
        <v>130</v>
      </c>
      <c r="E17" s="14">
        <f t="shared" si="1"/>
        <v>41.401273885350314</v>
      </c>
      <c r="F17" s="13" t="s">
        <v>11</v>
      </c>
      <c r="G17" s="13"/>
      <c r="H17" s="13"/>
      <c r="I17" s="15"/>
      <c r="J17" s="16"/>
      <c r="K17" s="16"/>
      <c r="L17" s="17">
        <f t="shared" si="0"/>
        <v>0</v>
      </c>
    </row>
    <row r="18" spans="1:12" ht="18.75" x14ac:dyDescent="0.3">
      <c r="A18" s="11">
        <v>13</v>
      </c>
      <c r="B18" s="12"/>
      <c r="C18" s="13" t="s">
        <v>10</v>
      </c>
      <c r="D18" s="12">
        <v>126</v>
      </c>
      <c r="E18" s="14">
        <f t="shared" si="1"/>
        <v>40.127388535031848</v>
      </c>
      <c r="F18" s="13" t="s">
        <v>11</v>
      </c>
      <c r="G18" s="13"/>
      <c r="H18" s="13"/>
      <c r="I18" s="15"/>
      <c r="J18" s="16"/>
      <c r="K18" s="16"/>
      <c r="L18" s="17">
        <f t="shared" si="0"/>
        <v>0</v>
      </c>
    </row>
    <row r="19" spans="1:12" ht="18.75" x14ac:dyDescent="0.3">
      <c r="A19" s="11">
        <v>14</v>
      </c>
      <c r="B19" s="12"/>
      <c r="C19" s="13" t="s">
        <v>10</v>
      </c>
      <c r="D19" s="12">
        <v>90</v>
      </c>
      <c r="E19" s="14">
        <f t="shared" si="1"/>
        <v>28.662420382165603</v>
      </c>
      <c r="F19" s="13" t="s">
        <v>17</v>
      </c>
      <c r="G19" s="13"/>
      <c r="H19" s="13"/>
      <c r="I19" s="15"/>
      <c r="J19" s="16"/>
      <c r="K19" s="16"/>
      <c r="L19" s="17">
        <f t="shared" si="0"/>
        <v>0</v>
      </c>
    </row>
    <row r="20" spans="1:12" ht="18.75" x14ac:dyDescent="0.3">
      <c r="A20" s="11">
        <v>15</v>
      </c>
      <c r="B20" s="12"/>
      <c r="C20" s="13" t="s">
        <v>59</v>
      </c>
      <c r="D20" s="12">
        <v>89</v>
      </c>
      <c r="E20" s="14">
        <f t="shared" si="1"/>
        <v>28.343949044585987</v>
      </c>
      <c r="F20" s="13" t="s">
        <v>27</v>
      </c>
      <c r="G20" s="13" t="s">
        <v>28</v>
      </c>
      <c r="H20" s="13"/>
      <c r="I20" s="15"/>
      <c r="J20" s="16"/>
      <c r="K20" s="15"/>
      <c r="L20" s="17">
        <f t="shared" si="0"/>
        <v>0</v>
      </c>
    </row>
    <row r="21" spans="1:12" ht="18.75" x14ac:dyDescent="0.3">
      <c r="A21" s="11">
        <v>16</v>
      </c>
      <c r="B21" s="12"/>
      <c r="C21" s="13" t="s">
        <v>29</v>
      </c>
      <c r="D21" s="12">
        <v>70</v>
      </c>
      <c r="E21" s="14">
        <f t="shared" si="1"/>
        <v>22.292993630573246</v>
      </c>
      <c r="F21" s="13" t="s">
        <v>27</v>
      </c>
      <c r="G21" s="13"/>
      <c r="H21" s="13"/>
      <c r="I21" s="15"/>
      <c r="J21" s="16"/>
      <c r="K21" s="16"/>
      <c r="L21" s="17">
        <f t="shared" si="0"/>
        <v>0</v>
      </c>
    </row>
    <row r="22" spans="1:12" ht="18.75" x14ac:dyDescent="0.3">
      <c r="A22" s="11">
        <v>17</v>
      </c>
      <c r="B22" s="12"/>
      <c r="C22" s="70" t="s">
        <v>62</v>
      </c>
      <c r="D22" s="12">
        <v>68</v>
      </c>
      <c r="E22" s="14">
        <f t="shared" si="1"/>
        <v>21.656050955414013</v>
      </c>
      <c r="F22" s="13" t="s">
        <v>27</v>
      </c>
      <c r="G22" s="13"/>
      <c r="H22" s="13"/>
      <c r="I22" s="15"/>
      <c r="J22" s="16"/>
      <c r="K22" s="16"/>
      <c r="L22" s="17">
        <f t="shared" si="0"/>
        <v>0</v>
      </c>
    </row>
    <row r="23" spans="1:12" ht="18.75" x14ac:dyDescent="0.3">
      <c r="A23" s="11">
        <v>18</v>
      </c>
      <c r="B23" s="12"/>
      <c r="C23" s="70" t="s">
        <v>23</v>
      </c>
      <c r="D23" s="12">
        <v>110</v>
      </c>
      <c r="E23" s="14">
        <f t="shared" si="1"/>
        <v>35.031847133757964</v>
      </c>
      <c r="F23" s="13" t="s">
        <v>17</v>
      </c>
      <c r="G23" s="13"/>
      <c r="H23" s="13"/>
      <c r="I23" s="15"/>
      <c r="J23" s="16"/>
      <c r="K23" s="16"/>
      <c r="L23" s="17">
        <f t="shared" si="0"/>
        <v>0</v>
      </c>
    </row>
    <row r="24" spans="1:12" ht="18.75" x14ac:dyDescent="0.3">
      <c r="A24" s="11">
        <v>19</v>
      </c>
      <c r="B24" s="12"/>
      <c r="C24" s="70" t="s">
        <v>23</v>
      </c>
      <c r="D24" s="12">
        <v>55</v>
      </c>
      <c r="E24" s="14">
        <f t="shared" si="1"/>
        <v>17.515923566878982</v>
      </c>
      <c r="F24" s="13" t="s">
        <v>27</v>
      </c>
      <c r="G24" s="13"/>
      <c r="H24" s="13"/>
      <c r="I24" s="15"/>
      <c r="J24" s="16"/>
      <c r="K24" s="16"/>
      <c r="L24" s="17">
        <f t="shared" si="0"/>
        <v>0</v>
      </c>
    </row>
    <row r="25" spans="1:12" ht="18.75" x14ac:dyDescent="0.3">
      <c r="A25" s="11">
        <v>20</v>
      </c>
      <c r="B25" s="12"/>
      <c r="C25" s="70" t="s">
        <v>62</v>
      </c>
      <c r="D25" s="12">
        <v>74</v>
      </c>
      <c r="E25" s="14">
        <f t="shared" si="1"/>
        <v>23.566878980891719</v>
      </c>
      <c r="F25" s="13" t="s">
        <v>27</v>
      </c>
      <c r="G25" s="13"/>
      <c r="H25" s="13"/>
      <c r="I25" s="15"/>
      <c r="J25" s="16"/>
      <c r="K25" s="16"/>
      <c r="L25" s="17">
        <f t="shared" si="0"/>
        <v>0</v>
      </c>
    </row>
    <row r="26" spans="1:12" ht="18.75" x14ac:dyDescent="0.3">
      <c r="A26" s="11">
        <v>21</v>
      </c>
      <c r="B26" s="12"/>
      <c r="C26" s="70" t="s">
        <v>30</v>
      </c>
      <c r="D26" s="12">
        <v>46</v>
      </c>
      <c r="E26" s="14">
        <f t="shared" si="1"/>
        <v>14.64968152866242</v>
      </c>
      <c r="F26" s="13" t="s">
        <v>27</v>
      </c>
      <c r="G26" s="13" t="s">
        <v>31</v>
      </c>
      <c r="H26" s="13"/>
      <c r="I26" s="15"/>
      <c r="J26" s="16"/>
      <c r="K26" s="15"/>
      <c r="L26" s="17">
        <f t="shared" si="0"/>
        <v>0</v>
      </c>
    </row>
    <row r="27" spans="1:12" ht="18.75" x14ac:dyDescent="0.3">
      <c r="A27" s="12">
        <v>22</v>
      </c>
      <c r="B27" s="12"/>
      <c r="C27" s="13" t="s">
        <v>60</v>
      </c>
      <c r="D27" s="12">
        <v>100</v>
      </c>
      <c r="E27" s="14">
        <f t="shared" si="1"/>
        <v>31.847133757961782</v>
      </c>
      <c r="F27" s="13" t="s">
        <v>17</v>
      </c>
      <c r="G27" s="13"/>
      <c r="H27" s="13"/>
      <c r="I27" s="15"/>
      <c r="J27" s="16"/>
      <c r="K27" s="16"/>
      <c r="L27" s="63">
        <f t="shared" si="0"/>
        <v>0</v>
      </c>
    </row>
    <row r="28" spans="1:12" ht="18.75" x14ac:dyDescent="0.3">
      <c r="A28" s="56">
        <v>23</v>
      </c>
      <c r="B28" s="57"/>
      <c r="C28" s="58" t="s">
        <v>61</v>
      </c>
      <c r="D28" s="57">
        <v>80</v>
      </c>
      <c r="E28" s="59">
        <f t="shared" si="1"/>
        <v>25.477707006369425</v>
      </c>
      <c r="F28" s="58" t="s">
        <v>27</v>
      </c>
      <c r="G28" s="58"/>
      <c r="H28" s="58"/>
      <c r="I28" s="60"/>
      <c r="J28" s="61"/>
      <c r="K28" s="61"/>
      <c r="L28" s="62">
        <f t="shared" si="0"/>
        <v>0</v>
      </c>
    </row>
    <row r="29" spans="1:12" ht="18.75" x14ac:dyDescent="0.3">
      <c r="A29" s="11">
        <v>24</v>
      </c>
      <c r="B29" s="12"/>
      <c r="C29" s="13" t="s">
        <v>20</v>
      </c>
      <c r="D29" s="12">
        <v>25</v>
      </c>
      <c r="E29" s="14">
        <f t="shared" si="1"/>
        <v>7.9617834394904454</v>
      </c>
      <c r="F29" s="13" t="s">
        <v>27</v>
      </c>
      <c r="G29" s="13"/>
      <c r="H29" s="13"/>
      <c r="I29" s="15"/>
      <c r="J29" s="16"/>
      <c r="K29" s="16"/>
      <c r="L29" s="17">
        <f t="shared" si="0"/>
        <v>0</v>
      </c>
    </row>
    <row r="30" spans="1:12" ht="18.75" x14ac:dyDescent="0.3">
      <c r="A30" s="11">
        <v>25</v>
      </c>
      <c r="B30" s="12"/>
      <c r="C30" s="13" t="s">
        <v>20</v>
      </c>
      <c r="D30" s="12">
        <v>25</v>
      </c>
      <c r="E30" s="14">
        <f t="shared" si="1"/>
        <v>7.9617834394904454</v>
      </c>
      <c r="F30" s="13" t="s">
        <v>27</v>
      </c>
      <c r="G30" s="13"/>
      <c r="H30" s="13"/>
      <c r="I30" s="15"/>
      <c r="J30" s="16"/>
      <c r="K30" s="16"/>
      <c r="L30" s="17">
        <f t="shared" si="0"/>
        <v>0</v>
      </c>
    </row>
    <row r="31" spans="1:12" ht="19.5" thickBot="1" x14ac:dyDescent="0.35">
      <c r="A31" s="18">
        <v>26</v>
      </c>
      <c r="B31" s="19"/>
      <c r="C31" s="20" t="s">
        <v>20</v>
      </c>
      <c r="D31" s="19">
        <v>35</v>
      </c>
      <c r="E31" s="21">
        <f t="shared" si="1"/>
        <v>11.146496815286623</v>
      </c>
      <c r="F31" s="20" t="s">
        <v>27</v>
      </c>
      <c r="G31" s="20"/>
      <c r="H31" s="20"/>
      <c r="I31" s="22"/>
      <c r="J31" s="23"/>
      <c r="K31" s="23"/>
      <c r="L31" s="24">
        <f t="shared" si="0"/>
        <v>0</v>
      </c>
    </row>
    <row r="32" spans="1:12" ht="19.5" thickBot="1" x14ac:dyDescent="0.35">
      <c r="A32" s="64"/>
      <c r="B32" s="25"/>
      <c r="C32" s="26"/>
      <c r="D32" s="26"/>
      <c r="E32" s="27"/>
      <c r="F32" s="27"/>
      <c r="G32" s="28"/>
      <c r="H32" s="28"/>
      <c r="I32" s="29"/>
      <c r="J32" s="29"/>
      <c r="K32" s="4"/>
      <c r="L32" s="30"/>
    </row>
    <row r="33" spans="1:12" ht="111.75" x14ac:dyDescent="0.3">
      <c r="A33" s="5" t="s">
        <v>54</v>
      </c>
      <c r="B33" s="31"/>
      <c r="C33" s="32" t="s">
        <v>45</v>
      </c>
      <c r="D33" s="7"/>
      <c r="E33" s="8"/>
      <c r="F33" s="6"/>
      <c r="G33" s="6"/>
      <c r="H33" s="6"/>
      <c r="I33" s="6" t="s">
        <v>51</v>
      </c>
      <c r="J33" s="9" t="s">
        <v>47</v>
      </c>
      <c r="K33" s="9" t="s">
        <v>46</v>
      </c>
      <c r="L33" s="10" t="s">
        <v>49</v>
      </c>
    </row>
    <row r="34" spans="1:12" ht="18" customHeight="1" x14ac:dyDescent="0.3">
      <c r="A34" s="33">
        <v>1</v>
      </c>
      <c r="B34" s="34"/>
      <c r="C34" s="71" t="s">
        <v>36</v>
      </c>
      <c r="D34" s="72"/>
      <c r="E34" s="72"/>
      <c r="F34" s="72"/>
      <c r="G34" s="72"/>
      <c r="H34" s="73"/>
      <c r="I34" s="35" t="s">
        <v>52</v>
      </c>
      <c r="J34" s="36">
        <v>1000</v>
      </c>
      <c r="K34" s="16"/>
      <c r="L34" s="37">
        <f t="shared" ref="L34:L42" si="2">K34*J34</f>
        <v>0</v>
      </c>
    </row>
    <row r="35" spans="1:12" ht="18.75" x14ac:dyDescent="0.3">
      <c r="A35" s="33">
        <v>2</v>
      </c>
      <c r="B35" s="34"/>
      <c r="C35" s="71" t="s">
        <v>43</v>
      </c>
      <c r="D35" s="72"/>
      <c r="E35" s="72"/>
      <c r="F35" s="72"/>
      <c r="G35" s="72"/>
      <c r="H35" s="73"/>
      <c r="I35" s="35" t="s">
        <v>53</v>
      </c>
      <c r="J35" s="38" t="s">
        <v>40</v>
      </c>
      <c r="K35" s="16"/>
      <c r="L35" s="37">
        <f t="shared" si="2"/>
        <v>0</v>
      </c>
    </row>
    <row r="36" spans="1:12" ht="36.75" customHeight="1" x14ac:dyDescent="0.3">
      <c r="A36" s="33">
        <v>3</v>
      </c>
      <c r="B36" s="34"/>
      <c r="C36" s="71" t="s">
        <v>37</v>
      </c>
      <c r="D36" s="72"/>
      <c r="E36" s="72"/>
      <c r="F36" s="72"/>
      <c r="G36" s="72"/>
      <c r="H36" s="73"/>
      <c r="I36" s="35" t="s">
        <v>52</v>
      </c>
      <c r="J36" s="38">
        <v>1000</v>
      </c>
      <c r="K36" s="16"/>
      <c r="L36" s="37">
        <f t="shared" si="2"/>
        <v>0</v>
      </c>
    </row>
    <row r="37" spans="1:12" ht="18.75" x14ac:dyDescent="0.3">
      <c r="A37" s="33">
        <v>4</v>
      </c>
      <c r="B37" s="34"/>
      <c r="C37" s="71" t="s">
        <v>44</v>
      </c>
      <c r="D37" s="72"/>
      <c r="E37" s="72"/>
      <c r="F37" s="72"/>
      <c r="G37" s="72"/>
      <c r="H37" s="73"/>
      <c r="I37" s="35" t="s">
        <v>53</v>
      </c>
      <c r="J37" s="38" t="s">
        <v>41</v>
      </c>
      <c r="K37" s="16"/>
      <c r="L37" s="37">
        <f t="shared" si="2"/>
        <v>0</v>
      </c>
    </row>
    <row r="38" spans="1:12" ht="39.75" customHeight="1" x14ac:dyDescent="0.3">
      <c r="A38" s="33">
        <v>5</v>
      </c>
      <c r="B38" s="34"/>
      <c r="C38" s="71" t="s">
        <v>70</v>
      </c>
      <c r="D38" s="72"/>
      <c r="E38" s="72"/>
      <c r="F38" s="72"/>
      <c r="G38" s="72"/>
      <c r="H38" s="73"/>
      <c r="I38" s="35" t="s">
        <v>52</v>
      </c>
      <c r="J38" s="38" t="s">
        <v>38</v>
      </c>
      <c r="K38" s="16"/>
      <c r="L38" s="37">
        <f t="shared" si="2"/>
        <v>0</v>
      </c>
    </row>
    <row r="39" spans="1:12" ht="18.75" customHeight="1" x14ac:dyDescent="0.3">
      <c r="A39" s="33">
        <v>6</v>
      </c>
      <c r="B39" s="34"/>
      <c r="C39" s="71" t="s">
        <v>67</v>
      </c>
      <c r="D39" s="72"/>
      <c r="E39" s="72"/>
      <c r="F39" s="72"/>
      <c r="G39" s="72"/>
      <c r="H39" s="73"/>
      <c r="I39" s="35" t="s">
        <v>53</v>
      </c>
      <c r="J39" s="38" t="s">
        <v>42</v>
      </c>
      <c r="K39" s="16"/>
      <c r="L39" s="37">
        <f t="shared" si="2"/>
        <v>0</v>
      </c>
    </row>
    <row r="40" spans="1:12" ht="18.75" x14ac:dyDescent="0.3">
      <c r="A40" s="33">
        <v>7</v>
      </c>
      <c r="B40" s="34"/>
      <c r="C40" s="71" t="s">
        <v>39</v>
      </c>
      <c r="D40" s="72"/>
      <c r="E40" s="72"/>
      <c r="F40" s="72"/>
      <c r="G40" s="72"/>
      <c r="H40" s="73"/>
      <c r="I40" s="35" t="s">
        <v>52</v>
      </c>
      <c r="J40" s="38">
        <v>430</v>
      </c>
      <c r="K40" s="16"/>
      <c r="L40" s="37">
        <f t="shared" si="2"/>
        <v>0</v>
      </c>
    </row>
    <row r="41" spans="1:12" ht="39" customHeight="1" x14ac:dyDescent="0.3">
      <c r="A41" s="39">
        <v>8</v>
      </c>
      <c r="B41" s="40"/>
      <c r="C41" s="71" t="s">
        <v>71</v>
      </c>
      <c r="D41" s="72"/>
      <c r="E41" s="72"/>
      <c r="F41" s="72"/>
      <c r="G41" s="72"/>
      <c r="H41" s="73"/>
      <c r="I41" s="35" t="s">
        <v>53</v>
      </c>
      <c r="J41" s="38">
        <v>20</v>
      </c>
      <c r="K41" s="16"/>
      <c r="L41" s="41">
        <f t="shared" si="2"/>
        <v>0</v>
      </c>
    </row>
    <row r="42" spans="1:12" ht="19.5" thickBot="1" x14ac:dyDescent="0.35">
      <c r="A42" s="65">
        <v>9</v>
      </c>
      <c r="B42" s="66"/>
      <c r="C42" s="71" t="s">
        <v>65</v>
      </c>
      <c r="D42" s="72"/>
      <c r="E42" s="72"/>
      <c r="F42" s="72"/>
      <c r="G42" s="72"/>
      <c r="H42" s="73"/>
      <c r="I42" s="67" t="s">
        <v>63</v>
      </c>
      <c r="J42" s="68" t="s">
        <v>64</v>
      </c>
      <c r="K42" s="69"/>
      <c r="L42" s="41">
        <f t="shared" si="2"/>
        <v>0</v>
      </c>
    </row>
    <row r="43" spans="1:12" ht="19.5" thickBot="1" x14ac:dyDescent="0.35">
      <c r="A43" s="42"/>
      <c r="B43" s="43"/>
      <c r="C43" s="44" t="s">
        <v>66</v>
      </c>
      <c r="D43" s="44"/>
      <c r="E43" s="44"/>
      <c r="F43" s="45"/>
      <c r="G43" s="44"/>
      <c r="H43" s="46"/>
      <c r="I43" s="46"/>
      <c r="J43" s="47"/>
      <c r="K43" s="48"/>
      <c r="L43" s="49">
        <f>SUM(L34:L42)</f>
        <v>0</v>
      </c>
    </row>
    <row r="44" spans="1:12" ht="18.75" x14ac:dyDescent="0.3">
      <c r="A44" s="64"/>
      <c r="B44" s="25"/>
      <c r="C44" s="26"/>
      <c r="D44" s="26"/>
      <c r="E44" s="27"/>
      <c r="F44" s="27"/>
      <c r="G44" s="28"/>
      <c r="H44" s="28"/>
      <c r="I44" s="29"/>
      <c r="J44" s="29"/>
      <c r="K44" s="4"/>
      <c r="L44" s="30"/>
    </row>
    <row r="45" spans="1:12" ht="18.75" x14ac:dyDescent="0.3">
      <c r="A45" s="64"/>
      <c r="B45" s="25"/>
      <c r="C45" s="26"/>
      <c r="D45" s="26"/>
      <c r="E45" s="27"/>
      <c r="F45" s="27"/>
      <c r="G45" s="28"/>
      <c r="H45" s="28"/>
      <c r="I45" s="29"/>
      <c r="J45" s="29"/>
      <c r="K45" s="4"/>
      <c r="L45" s="30"/>
    </row>
    <row r="46" spans="1:12" ht="18.75" x14ac:dyDescent="0.3">
      <c r="A46" s="64"/>
      <c r="B46" s="25"/>
      <c r="C46" s="26"/>
      <c r="D46" s="26"/>
      <c r="E46" s="27"/>
      <c r="F46" s="27"/>
      <c r="G46" s="28"/>
      <c r="H46" s="28"/>
      <c r="I46" s="29"/>
      <c r="J46" s="29"/>
      <c r="K46" s="4"/>
      <c r="L46" s="30"/>
    </row>
    <row r="47" spans="1:12" ht="19.5" thickBot="1" x14ac:dyDescent="0.35">
      <c r="A47" s="64"/>
      <c r="B47" s="25"/>
      <c r="C47" s="26"/>
      <c r="D47" s="26"/>
      <c r="E47" s="27"/>
      <c r="F47" s="27"/>
      <c r="G47" s="28"/>
      <c r="H47" s="28"/>
      <c r="I47" s="29"/>
      <c r="J47" s="29"/>
      <c r="K47" s="4" t="s">
        <v>32</v>
      </c>
      <c r="L47" s="30"/>
    </row>
    <row r="48" spans="1:12" ht="18.75" x14ac:dyDescent="0.3">
      <c r="A48" s="64"/>
      <c r="B48" s="64"/>
      <c r="C48" s="28"/>
      <c r="D48" s="64"/>
      <c r="E48" s="64"/>
      <c r="F48" s="64"/>
      <c r="G48" s="28"/>
      <c r="H48" s="28"/>
      <c r="I48" s="29"/>
      <c r="J48" s="29"/>
      <c r="K48" s="50" t="s">
        <v>69</v>
      </c>
      <c r="L48" s="51">
        <f>SUM(I6:I31)</f>
        <v>0</v>
      </c>
    </row>
    <row r="49" spans="1:12" ht="18.75" x14ac:dyDescent="0.3">
      <c r="A49" s="64"/>
      <c r="B49" s="64"/>
      <c r="C49" s="28"/>
      <c r="D49" s="64"/>
      <c r="E49" s="64"/>
      <c r="F49" s="64"/>
      <c r="G49" s="28"/>
      <c r="H49" s="28"/>
      <c r="I49" s="29"/>
      <c r="J49" s="29"/>
      <c r="K49" s="50" t="s">
        <v>33</v>
      </c>
      <c r="L49" s="52">
        <f>SUM(J6:J31)</f>
        <v>0</v>
      </c>
    </row>
    <row r="50" spans="1:12" ht="18.75" x14ac:dyDescent="0.3">
      <c r="A50" s="64"/>
      <c r="B50" s="64"/>
      <c r="C50" s="28"/>
      <c r="D50" s="64"/>
      <c r="E50" s="64"/>
      <c r="F50" s="64"/>
      <c r="G50" s="28"/>
      <c r="H50" s="28"/>
      <c r="I50" s="29"/>
      <c r="J50" s="29"/>
      <c r="K50" s="50" t="s">
        <v>68</v>
      </c>
      <c r="L50" s="52">
        <f>SUM(K6:K31)</f>
        <v>0</v>
      </c>
    </row>
    <row r="51" spans="1:12" ht="18.75" x14ac:dyDescent="0.3">
      <c r="A51" s="64"/>
      <c r="B51" s="64"/>
      <c r="C51" s="28"/>
      <c r="D51" s="64"/>
      <c r="E51" s="64"/>
      <c r="F51" s="64"/>
      <c r="G51" s="28"/>
      <c r="H51" s="28"/>
      <c r="I51" s="29"/>
      <c r="J51" s="29"/>
      <c r="K51" s="50" t="s">
        <v>35</v>
      </c>
      <c r="L51" s="53">
        <f>L43</f>
        <v>0</v>
      </c>
    </row>
    <row r="52" spans="1:12" ht="19.5" thickBot="1" x14ac:dyDescent="0.35">
      <c r="A52" s="64"/>
      <c r="B52" s="64"/>
      <c r="C52" s="28"/>
      <c r="D52" s="64"/>
      <c r="E52" s="64"/>
      <c r="F52" s="64"/>
      <c r="G52" s="28"/>
      <c r="H52" s="28"/>
      <c r="I52" s="29"/>
      <c r="J52" s="29"/>
      <c r="K52" s="54" t="s">
        <v>34</v>
      </c>
      <c r="L52" s="55">
        <f>SUM(L48:L51)</f>
        <v>0</v>
      </c>
    </row>
  </sheetData>
  <mergeCells count="12">
    <mergeCell ref="C42:H42"/>
    <mergeCell ref="A1:L1"/>
    <mergeCell ref="A2:L2"/>
    <mergeCell ref="A3:L3"/>
    <mergeCell ref="C34:H34"/>
    <mergeCell ref="C35:H35"/>
    <mergeCell ref="C36:H36"/>
    <mergeCell ref="C37:H37"/>
    <mergeCell ref="C38:H38"/>
    <mergeCell ref="C39:H39"/>
    <mergeCell ref="C40:H40"/>
    <mergeCell ref="C41:H41"/>
  </mergeCells>
  <pageMargins left="0.23622047244094491" right="0.23622047244094491" top="0.74803149606299213" bottom="0.74803149606299213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Radka</dc:creator>
  <cp:lastModifiedBy>Chvostová Kateřina</cp:lastModifiedBy>
  <cp:lastPrinted>2020-10-23T05:48:17Z</cp:lastPrinted>
  <dcterms:created xsi:type="dcterms:W3CDTF">2020-09-05T22:44:40Z</dcterms:created>
  <dcterms:modified xsi:type="dcterms:W3CDTF">2020-11-11T07:48:42Z</dcterms:modified>
</cp:coreProperties>
</file>