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90" yWindow="225" windowWidth="25620" windowHeight="12255"/>
  </bookViews>
  <sheets>
    <sheet name="zaznamenané změny" sheetId="1" r:id="rId1"/>
    <sheet name="List2" sheetId="2" r:id="rId2"/>
    <sheet name="List3" sheetId="3" r:id="rId3"/>
  </sheets>
  <definedNames>
    <definedName name="_xlnm.Print_Area" localSheetId="0">'zaznamenané změny'!$A$1:$S$279</definedName>
  </definedNames>
  <calcPr calcId="145621"/>
</workbook>
</file>

<file path=xl/calcChain.xml><?xml version="1.0" encoding="utf-8"?>
<calcChain xmlns="http://schemas.openxmlformats.org/spreadsheetml/2006/main">
  <c r="G253" i="1" l="1"/>
  <c r="F253" i="1"/>
  <c r="E251" i="1"/>
  <c r="E233" i="1"/>
  <c r="E228" i="1"/>
  <c r="E223" i="1"/>
  <c r="E189" i="1"/>
  <c r="E83" i="1"/>
  <c r="E64" i="1"/>
  <c r="E59" i="1"/>
  <c r="E38" i="1"/>
  <c r="E16" i="1"/>
  <c r="E10" i="1"/>
  <c r="D258" i="1"/>
  <c r="E248" i="1"/>
  <c r="E243" i="1"/>
  <c r="E238" i="1"/>
  <c r="E217" i="1"/>
  <c r="E211" i="1"/>
  <c r="E206" i="1"/>
  <c r="E205" i="1"/>
  <c r="E200" i="1"/>
  <c r="E199" i="1"/>
  <c r="E194" i="1"/>
  <c r="I188" i="1"/>
  <c r="I187" i="1"/>
  <c r="I185" i="1"/>
  <c r="I184" i="1"/>
  <c r="E182" i="1"/>
  <c r="E177" i="1"/>
  <c r="E171" i="1"/>
  <c r="E165" i="1"/>
  <c r="E160" i="1"/>
  <c r="E159" i="1"/>
  <c r="E156" i="1"/>
  <c r="E151" i="1"/>
  <c r="E146" i="1"/>
  <c r="E141" i="1"/>
  <c r="E135" i="1"/>
  <c r="E130" i="1"/>
  <c r="E125" i="1"/>
  <c r="E120" i="1"/>
  <c r="E117" i="1"/>
  <c r="E114" i="1"/>
  <c r="E111" i="1"/>
  <c r="E106" i="1"/>
  <c r="E103" i="1"/>
  <c r="E98" i="1"/>
  <c r="E92" i="1"/>
  <c r="E87" i="1"/>
  <c r="E78" i="1"/>
  <c r="E73" i="1"/>
  <c r="E68" i="1"/>
  <c r="E67" i="1"/>
  <c r="E54" i="1"/>
  <c r="E48" i="1"/>
  <c r="E43" i="1"/>
  <c r="E33" i="1"/>
  <c r="E32" i="1"/>
  <c r="E26" i="1"/>
  <c r="E21" i="1"/>
  <c r="E9" i="1"/>
  <c r="E253" i="1" s="1"/>
  <c r="E2" i="1"/>
</calcChain>
</file>

<file path=xl/sharedStrings.xml><?xml version="1.0" encoding="utf-8"?>
<sst xmlns="http://schemas.openxmlformats.org/spreadsheetml/2006/main" count="762" uniqueCount="332">
  <si>
    <t>POZNÁMKY ( ATYP )</t>
  </si>
  <si>
    <t>do kolika směrů ukazuje</t>
  </si>
  <si>
    <t>počet šipek celkem</t>
  </si>
  <si>
    <t>počet šipek dlouhých</t>
  </si>
  <si>
    <t>počet šipek krátkých</t>
  </si>
  <si>
    <t>směr 1</t>
  </si>
  <si>
    <t>vzdálenost</t>
  </si>
  <si>
    <t>kam ukazuje šipka v pořadí zvrchu</t>
  </si>
  <si>
    <t>směr 2</t>
  </si>
  <si>
    <t>směr 3</t>
  </si>
  <si>
    <t>směr 4</t>
  </si>
  <si>
    <t xml:space="preserve"> směrníky dlouhé</t>
  </si>
  <si>
    <t xml:space="preserve"> směrníky krátké</t>
  </si>
  <si>
    <t>45 st</t>
  </si>
  <si>
    <t>dolů na schody</t>
  </si>
  <si>
    <t>Pavilon šelem a plazů</t>
  </si>
  <si>
    <t>nahoru doprava</t>
  </si>
  <si>
    <t>Žirafy</t>
  </si>
  <si>
    <t xml:space="preserve">dozadu </t>
  </si>
  <si>
    <t>Rákosův pavilon</t>
  </si>
  <si>
    <t>wc</t>
  </si>
  <si>
    <t>Pavilon goril</t>
  </si>
  <si>
    <t>Údolí slonů</t>
  </si>
  <si>
    <t>Pandy červené</t>
  </si>
  <si>
    <t>restaurace Gaston / WC</t>
  </si>
  <si>
    <t>Pavilon hrochů</t>
  </si>
  <si>
    <t>Rezervace Bororo</t>
  </si>
  <si>
    <t>Lední medvědi</t>
  </si>
  <si>
    <t>lachtani</t>
  </si>
  <si>
    <t>Indonéská džungle</t>
  </si>
  <si>
    <t>cesta pro kočárky</t>
  </si>
  <si>
    <t>restaurace Oceán / WC</t>
  </si>
  <si>
    <t>vyhlídka vinice</t>
  </si>
  <si>
    <t>Hlavní východ</t>
  </si>
  <si>
    <t>wc / inv /mimi</t>
  </si>
  <si>
    <t>u telefonní budky před vzdělávacím centrem</t>
  </si>
  <si>
    <t>Ostrov lemurů</t>
  </si>
  <si>
    <t>u vstupu k lachtanům</t>
  </si>
  <si>
    <t>k lachtanům J</t>
  </si>
  <si>
    <t>Lachtani</t>
  </si>
  <si>
    <t>k východu/JZ</t>
  </si>
  <si>
    <t>nahoru S</t>
  </si>
  <si>
    <t>k tučňákům Z</t>
  </si>
  <si>
    <t>suvenýry Pavilon plyšáků</t>
  </si>
  <si>
    <t>vodní svět a opičí ostrovy</t>
  </si>
  <si>
    <t>Dětská zoo</t>
  </si>
  <si>
    <t>tučňáci</t>
  </si>
  <si>
    <t>pod Ostrovem lemurů</t>
  </si>
  <si>
    <t>k tučňákům</t>
  </si>
  <si>
    <t>k bororu</t>
  </si>
  <si>
    <t>pavilon goril</t>
  </si>
  <si>
    <t>k lemurům</t>
  </si>
  <si>
    <t>údolí slonů</t>
  </si>
  <si>
    <t>k lachtanům</t>
  </si>
  <si>
    <t>lachtani, tučňáci</t>
  </si>
  <si>
    <t>Čambal pavilon gaviálů</t>
  </si>
  <si>
    <t>pavilon šelem a plazů</t>
  </si>
  <si>
    <t>tapíři</t>
  </si>
  <si>
    <t>rezervace Bororo</t>
  </si>
  <si>
    <t>Dětská ZOO</t>
  </si>
  <si>
    <t xml:space="preserve">Hlavní východ </t>
  </si>
  <si>
    <t>rozcestí pod tučňáky</t>
  </si>
  <si>
    <t>dozadu k lachtanům</t>
  </si>
  <si>
    <t>k jižnímu vchodu</t>
  </si>
  <si>
    <t>dětská zoo</t>
  </si>
  <si>
    <t>k dvojzoborožcům</t>
  </si>
  <si>
    <t>Sečuán</t>
  </si>
  <si>
    <t>východ</t>
  </si>
  <si>
    <t>supi</t>
  </si>
  <si>
    <t xml:space="preserve">suvenýry Pavilon plyšáků </t>
  </si>
  <si>
    <t>Jižní východ</t>
  </si>
  <si>
    <t xml:space="preserve">restaurace Oceán / WC </t>
  </si>
  <si>
    <t>Občerstvení /  WC</t>
  </si>
  <si>
    <t>před supy</t>
  </si>
  <si>
    <t>piknikoviště</t>
  </si>
  <si>
    <t>u jižního vchodu</t>
  </si>
  <si>
    <t>pavilon velkých želv</t>
  </si>
  <si>
    <t>Restaturace Oceán</t>
  </si>
  <si>
    <t>před hřištěm u jižního vchodu</t>
  </si>
  <si>
    <t>do dětské zoo</t>
  </si>
  <si>
    <t>směr vodní svět</t>
  </si>
  <si>
    <t>Pavilon velkých želv</t>
  </si>
  <si>
    <t>čambal pavilon Gaviálů</t>
  </si>
  <si>
    <t>statek</t>
  </si>
  <si>
    <t xml:space="preserve">u dět. hřiště a exp.Příroda kolem nás </t>
  </si>
  <si>
    <t>jižní vchod</t>
  </si>
  <si>
    <t>lanovka</t>
  </si>
  <si>
    <t>Restaturace Gaston / WC</t>
  </si>
  <si>
    <t>ovečky</t>
  </si>
  <si>
    <t>Restaturace Gaston / wc</t>
  </si>
  <si>
    <t>k dětské zoo</t>
  </si>
  <si>
    <t>Vodní svět a opičí ostrovy</t>
  </si>
  <si>
    <t>pavilon Sečuán</t>
  </si>
  <si>
    <t>divadlo Archa</t>
  </si>
  <si>
    <t>u Dětské zoo a voliéry andulek</t>
  </si>
  <si>
    <t>ke kozám</t>
  </si>
  <si>
    <t>ke kohinooru</t>
  </si>
  <si>
    <t>ke Gastonovi</t>
  </si>
  <si>
    <t>Grill Gaston</t>
  </si>
  <si>
    <t>WC</t>
  </si>
  <si>
    <t>restaurace gaston / wc</t>
  </si>
  <si>
    <t>u Sečuánu /dikobraza</t>
  </si>
  <si>
    <t>k lanovce</t>
  </si>
  <si>
    <t>Ptačí mokřady</t>
  </si>
  <si>
    <t>k vodnímu světu</t>
  </si>
  <si>
    <t>mravenečník</t>
  </si>
  <si>
    <t>U sečuánu / u plameňáků</t>
  </si>
  <si>
    <t>k mravenečníkovi</t>
  </si>
  <si>
    <t>chápani</t>
  </si>
  <si>
    <t>vodni svět a opičí ostrovy</t>
  </si>
  <si>
    <t>u dětské tramvaje</t>
  </si>
  <si>
    <t>&lt;</t>
  </si>
  <si>
    <t xml:space="preserve">k lanovce </t>
  </si>
  <si>
    <t>před lávkou k Vodnímu světu (u gueréz)</t>
  </si>
  <si>
    <t>směr sečuán</t>
  </si>
  <si>
    <t>směr jižní vchod</t>
  </si>
  <si>
    <t>60 st</t>
  </si>
  <si>
    <t>u občerstvení ve Vodním světě</t>
  </si>
  <si>
    <t>směr čambal</t>
  </si>
  <si>
    <t>směr tučňáci</t>
  </si>
  <si>
    <t>směr guarézy</t>
  </si>
  <si>
    <t>guerézy</t>
  </si>
  <si>
    <t>U HŘIŠTĚ pirátské kocábky</t>
  </si>
  <si>
    <t>k čambalu</t>
  </si>
  <si>
    <t>k pavilonu šelem</t>
  </si>
  <si>
    <t>pavilon  goril</t>
  </si>
  <si>
    <t>Velemlokárium</t>
  </si>
  <si>
    <t>Geostezka</t>
  </si>
  <si>
    <t>nahoru</t>
  </si>
  <si>
    <t>lední medvědi</t>
  </si>
  <si>
    <t>koně převalského</t>
  </si>
  <si>
    <t>Vyhlídka Obora</t>
  </si>
  <si>
    <t>Cukrárna Černohouska</t>
  </si>
  <si>
    <t>před pavilonem goril</t>
  </si>
  <si>
    <t>ke gorilám</t>
  </si>
  <si>
    <t>k šelmám</t>
  </si>
  <si>
    <t>člunozubci</t>
  </si>
  <si>
    <t>tamaríni</t>
  </si>
  <si>
    <t>WC / inv / mimi</t>
  </si>
  <si>
    <t>k tygrům</t>
  </si>
  <si>
    <t>lvi</t>
  </si>
  <si>
    <t>člunozobci</t>
  </si>
  <si>
    <t>tygři</t>
  </si>
  <si>
    <t>Gočárovy domy</t>
  </si>
  <si>
    <t>u pavilonu šelem a plazů před wc</t>
  </si>
  <si>
    <t>k wc</t>
  </si>
  <si>
    <t>wc /inv/mim</t>
  </si>
  <si>
    <t>u náhonu - u výběhu tygrů</t>
  </si>
  <si>
    <t>k mokřadům</t>
  </si>
  <si>
    <t>přes náhon</t>
  </si>
  <si>
    <t>k velemlokům</t>
  </si>
  <si>
    <t>Papírna</t>
  </si>
  <si>
    <t>u radaru</t>
  </si>
  <si>
    <t>k radaru</t>
  </si>
  <si>
    <t>WC inv mimi</t>
  </si>
  <si>
    <t>k trilobitovi</t>
  </si>
  <si>
    <t>Občerstvení /wc</t>
  </si>
  <si>
    <t>U náhonu</t>
  </si>
  <si>
    <t>k Rákosově pavilonu</t>
  </si>
  <si>
    <t>k tahrům</t>
  </si>
  <si>
    <t>U ibisů</t>
  </si>
  <si>
    <t>Dolní vchod na Zakázanku</t>
  </si>
  <si>
    <t>naši plazi</t>
  </si>
  <si>
    <t>Zakázanka</t>
  </si>
  <si>
    <t>rozcestí u Velké voliéry dravců</t>
  </si>
  <si>
    <t>k Bororu</t>
  </si>
  <si>
    <t>ke štole</t>
  </si>
  <si>
    <t>k rákosovu pavilonu</t>
  </si>
  <si>
    <t>indonéská džungle</t>
  </si>
  <si>
    <t>před vchodem do Bororo</t>
  </si>
  <si>
    <t>Terárium</t>
  </si>
  <si>
    <t>nahoru k voliéře</t>
  </si>
  <si>
    <t>dolu k východu</t>
  </si>
  <si>
    <t>Amfiteátr</t>
  </si>
  <si>
    <t xml:space="preserve">lachtani </t>
  </si>
  <si>
    <t>Občerstvení</t>
  </si>
  <si>
    <t>u vstupu do Vodního světa (dvojzoborožci)</t>
  </si>
  <si>
    <t>k bývalému sloninci</t>
  </si>
  <si>
    <t>vodní svět</t>
  </si>
  <si>
    <t xml:space="preserve">Občerstvení </t>
  </si>
  <si>
    <t>za pavilonem lachtanů</t>
  </si>
  <si>
    <t>u turniketu</t>
  </si>
  <si>
    <t>půjčovna kočárků</t>
  </si>
  <si>
    <t>parkoviště kol</t>
  </si>
  <si>
    <t>infocentrum</t>
  </si>
  <si>
    <t>VYHLÍDKA VINICE</t>
  </si>
  <si>
    <t>k pandám /západ</t>
  </si>
  <si>
    <t>k horní Zoo / sever</t>
  </si>
  <si>
    <t>dolu / jih</t>
  </si>
  <si>
    <t>dolů</t>
  </si>
  <si>
    <t>Papouščí stezka</t>
  </si>
  <si>
    <t>k vydrám</t>
  </si>
  <si>
    <t>papouščí stezka</t>
  </si>
  <si>
    <t>Koně Převalského</t>
  </si>
  <si>
    <t>k hlavnímu východu</t>
  </si>
  <si>
    <t>Koně převalského</t>
  </si>
  <si>
    <t>Papouščí  stezka</t>
  </si>
  <si>
    <t>cukrárna Černohouska / WC</t>
  </si>
  <si>
    <t>Severní východ</t>
  </si>
  <si>
    <t>křižovatka u horní lanovky</t>
  </si>
  <si>
    <t>k rozhledně</t>
  </si>
  <si>
    <t>k radegastovi</t>
  </si>
  <si>
    <t>klokani</t>
  </si>
  <si>
    <t>k ledním medvědům</t>
  </si>
  <si>
    <t>lední mědvědi</t>
  </si>
  <si>
    <t>odbočka ke klokanům</t>
  </si>
  <si>
    <t xml:space="preserve">u vyder
</t>
  </si>
  <si>
    <t>k severnímu vchodu</t>
  </si>
  <si>
    <t>k indonéské džungli</t>
  </si>
  <si>
    <t>k černohousce</t>
  </si>
  <si>
    <t>Afrika zblízka</t>
  </si>
  <si>
    <t>kavárna Černohouska / WC</t>
  </si>
  <si>
    <t>proti wc</t>
  </si>
  <si>
    <t>směr vydry</t>
  </si>
  <si>
    <t>směr hroši</t>
  </si>
  <si>
    <t>žirafy</t>
  </si>
  <si>
    <t>severní východ</t>
  </si>
  <si>
    <t>vlci</t>
  </si>
  <si>
    <t>restaurace Gulab / WC</t>
  </si>
  <si>
    <t>nahoru k hyenám</t>
  </si>
  <si>
    <t>dolu</t>
  </si>
  <si>
    <t>hinduistický AŠRÁM</t>
  </si>
  <si>
    <t>budhistická GOMPA</t>
  </si>
  <si>
    <t>ke Gulabu</t>
  </si>
  <si>
    <t>Pavilon slonů</t>
  </si>
  <si>
    <t>Restaurace Gulab / WC</t>
  </si>
  <si>
    <t>ke gočárům</t>
  </si>
  <si>
    <t>ke Gulab</t>
  </si>
  <si>
    <t>restaurant Gulab / wc</t>
  </si>
  <si>
    <t>Hinduistický AŠRÁM</t>
  </si>
  <si>
    <t>Budhistická GOMPA</t>
  </si>
  <si>
    <t>K RADEGASTOVI</t>
  </si>
  <si>
    <t>koně Převalského</t>
  </si>
  <si>
    <t>hyeny, vlci</t>
  </si>
  <si>
    <r>
      <t xml:space="preserve">Gočárovy domy </t>
    </r>
    <r>
      <rPr>
        <b/>
        <sz val="11"/>
        <color indexed="10"/>
        <rFont val="Arial Narrow"/>
        <family val="2"/>
        <charset val="238"/>
      </rPr>
      <t xml:space="preserve">/ ATYP DESIGN GOČÁR </t>
    </r>
  </si>
  <si>
    <t>ZAKÁZANKA na Oboře</t>
  </si>
  <si>
    <t>k losům</t>
  </si>
  <si>
    <t xml:space="preserve">vlci </t>
  </si>
  <si>
    <t>zubři</t>
  </si>
  <si>
    <t>zakázanka</t>
  </si>
  <si>
    <t>k hyenám</t>
  </si>
  <si>
    <t>losi, sobi</t>
  </si>
  <si>
    <t>Restaurace Gulab / wc</t>
  </si>
  <si>
    <t>u Radegasta nahoře</t>
  </si>
  <si>
    <t>k mostku</t>
  </si>
  <si>
    <t>k lávce</t>
  </si>
  <si>
    <t>Africký dům / WC</t>
  </si>
  <si>
    <t>AKÁT</t>
  </si>
  <si>
    <t>celkem směrníků</t>
  </si>
  <si>
    <t>celkem sloupů standard</t>
  </si>
  <si>
    <t>atyp reklamní dvojsloup</t>
  </si>
  <si>
    <t>atyp dvojsloup s dvěma cedulemi</t>
  </si>
  <si>
    <t xml:space="preserve">atyp název pavilonu </t>
  </si>
  <si>
    <t>DL</t>
  </si>
  <si>
    <t>KR</t>
  </si>
  <si>
    <t>ATYP DVOJSLOUP REKLAMNÍ  viz výkres</t>
  </si>
  <si>
    <t>ID sloupu</t>
  </si>
  <si>
    <r>
      <t xml:space="preserve">na zdi lanovky, bez sloupu, 
</t>
    </r>
    <r>
      <rPr>
        <b/>
        <sz val="11"/>
        <color indexed="10"/>
        <rFont val="Arial Narrow"/>
        <family val="2"/>
        <charset val="238"/>
      </rPr>
      <t>ATYP barevnost grafiky, nelepit na desky (nalepí se po přimontování na stěnu)</t>
    </r>
  </si>
  <si>
    <r>
      <t>rozcestí u Velké voliéry dravců - vyrobí se,</t>
    </r>
    <r>
      <rPr>
        <b/>
        <sz val="11"/>
        <color indexed="10"/>
        <rFont val="Arial Narrow"/>
        <family val="2"/>
        <charset val="238"/>
      </rPr>
      <t xml:space="preserve"> 
NYNÍ SE NEINSTALUJE</t>
    </r>
  </si>
  <si>
    <r>
      <t xml:space="preserve">vedle expozice pandy červené bez sloupu, 
</t>
    </r>
    <r>
      <rPr>
        <b/>
        <sz val="11"/>
        <color indexed="10"/>
        <rFont val="Arial Narrow"/>
        <family val="2"/>
        <charset val="238"/>
      </rPr>
      <t>na stávající sloup</t>
    </r>
  </si>
  <si>
    <r>
      <t xml:space="preserve">horní lanovka , bez sloupu, 
</t>
    </r>
    <r>
      <rPr>
        <b/>
        <sz val="11"/>
        <color indexed="10"/>
        <rFont val="Arial Narrow"/>
        <family val="2"/>
        <charset val="238"/>
      </rPr>
      <t>ATYP barevnost grafiky, nelepit na desky (nalepí se po přimontování na stěnu)</t>
    </r>
  </si>
  <si>
    <r>
      <t xml:space="preserve">u Sečuánu 
</t>
    </r>
    <r>
      <rPr>
        <b/>
        <sz val="11"/>
        <color indexed="10"/>
        <rFont val="Arial Narrow"/>
        <family val="2"/>
        <charset val="238"/>
      </rPr>
      <t>ATYP CEDULE PAVILONU  viz výkres</t>
    </r>
  </si>
  <si>
    <t>Bororo</t>
  </si>
  <si>
    <t>WC pro školy *</t>
  </si>
  <si>
    <t>do dětské zoo (podél plotu)</t>
  </si>
  <si>
    <t>Divadlo Archa</t>
  </si>
  <si>
    <t>k ibisům</t>
  </si>
  <si>
    <t>Restaurace Gaston/WC</t>
  </si>
  <si>
    <t>Východ JIH</t>
  </si>
  <si>
    <t>Radar</t>
  </si>
  <si>
    <t>směr Zakázanka</t>
  </si>
  <si>
    <t xml:space="preserve">naproti východu z ID
</t>
  </si>
  <si>
    <r>
      <t xml:space="preserve">začátek Papouščí  stezky
</t>
    </r>
    <r>
      <rPr>
        <b/>
        <sz val="11"/>
        <color indexed="30"/>
        <rFont val="Arial Narrow"/>
        <family val="2"/>
        <charset val="238"/>
      </rPr>
      <t>sloup posunout tak aby byl na úrovni konce šedého plotu</t>
    </r>
  </si>
  <si>
    <t>pavilon hrochů</t>
  </si>
  <si>
    <r>
      <t xml:space="preserve">křižovatka u horní lanovky
</t>
    </r>
    <r>
      <rPr>
        <b/>
        <sz val="11"/>
        <color indexed="30"/>
        <rFont val="Arial Narrow"/>
        <family val="2"/>
        <charset val="238"/>
      </rPr>
      <t>sloup umístit ke křoví</t>
    </r>
  </si>
  <si>
    <r>
      <t xml:space="preserve">severní vchod  vedle Pavilonu hrochů 
</t>
    </r>
    <r>
      <rPr>
        <b/>
        <sz val="11"/>
        <color indexed="30"/>
        <rFont val="Arial Narrow"/>
        <family val="2"/>
        <charset val="238"/>
      </rPr>
      <t>POSUNOUT DO KŘOVÍ KOUSEK VEDLE MAPY</t>
    </r>
    <r>
      <rPr>
        <b/>
        <sz val="11"/>
        <color indexed="8"/>
        <rFont val="Arial Narrow"/>
        <family val="2"/>
        <charset val="238"/>
      </rPr>
      <t xml:space="preserve">
</t>
    </r>
  </si>
  <si>
    <t>Východ SEVER</t>
  </si>
  <si>
    <t>východ Sever</t>
  </si>
  <si>
    <t>OCEÁN</t>
  </si>
  <si>
    <t>RESTAURACE Gaston / wc</t>
  </si>
  <si>
    <t>ke gastonovi</t>
  </si>
  <si>
    <t>naproti gibonům místo dřevěného medvěda</t>
  </si>
  <si>
    <t>U mokřadů</t>
  </si>
  <si>
    <t>KONĚ Převalského</t>
  </si>
  <si>
    <t>.</t>
  </si>
  <si>
    <t>/135</t>
  </si>
  <si>
    <t>Vyhlídka  Obora</t>
  </si>
  <si>
    <r>
      <t xml:space="preserve">před slony - rozcestí
</t>
    </r>
    <r>
      <rPr>
        <b/>
        <sz val="11"/>
        <color indexed="30"/>
        <rFont val="Arial Narrow"/>
        <family val="2"/>
        <charset val="238"/>
      </rPr>
      <t>vedle maket průvodců</t>
    </r>
  </si>
  <si>
    <t>&gt;</t>
  </si>
  <si>
    <t>Občerstvení bez wc</t>
  </si>
  <si>
    <t>Dětská zoo</t>
  </si>
  <si>
    <t>tygři, levharti</t>
  </si>
  <si>
    <t>vyhlídka obora</t>
  </si>
  <si>
    <t>Restaurant GULAB / wc</t>
  </si>
  <si>
    <t>Restaturace Gaston /WC</t>
  </si>
  <si>
    <t>13a</t>
  </si>
  <si>
    <t>13b</t>
  </si>
  <si>
    <t>13c</t>
  </si>
  <si>
    <t>13d</t>
  </si>
  <si>
    <t>29a</t>
  </si>
  <si>
    <t>29b</t>
  </si>
  <si>
    <t>39a</t>
  </si>
  <si>
    <t>39b</t>
  </si>
  <si>
    <t>47a</t>
  </si>
  <si>
    <t>47b</t>
  </si>
  <si>
    <t>48b</t>
  </si>
  <si>
    <t>48a</t>
  </si>
  <si>
    <r>
      <t>údolí slonů
V</t>
    </r>
    <r>
      <rPr>
        <b/>
        <sz val="11"/>
        <color indexed="30"/>
        <rFont val="Arial Narrow"/>
        <family val="2"/>
        <charset val="238"/>
      </rPr>
      <t xml:space="preserve"> CÍPU VEDLE DŘEVĚNÉ LAVIČKY</t>
    </r>
  </si>
  <si>
    <t>pozice sloupu</t>
  </si>
  <si>
    <r>
      <t xml:space="preserve">před vzdělávacím centrem 
</t>
    </r>
    <r>
      <rPr>
        <b/>
        <sz val="11"/>
        <color indexed="30"/>
        <rFont val="Arial Narrow"/>
        <family val="2"/>
        <charset val="238"/>
      </rPr>
      <t>(u koše)</t>
    </r>
  </si>
  <si>
    <t>spojeno s atypem 13d</t>
  </si>
  <si>
    <t>občerstvení bez wc</t>
  </si>
  <si>
    <t>Ke Gočárům</t>
  </si>
  <si>
    <t>K lanovce</t>
  </si>
  <si>
    <r>
      <t xml:space="preserve">ZAKÁZANKA na Oboře
</t>
    </r>
    <r>
      <rPr>
        <b/>
        <sz val="11"/>
        <color indexed="30"/>
        <rFont val="Arial Narrow"/>
        <family val="2"/>
        <charset val="238"/>
      </rPr>
      <t>TAM KDE JE BETONOVÝ SOKL MEZI ZAKÁZANKOU A CESTOU</t>
    </r>
  </si>
  <si>
    <t xml:space="preserve">u Radegasta dole
</t>
  </si>
  <si>
    <r>
      <t xml:space="preserve">U Gulab 
</t>
    </r>
    <r>
      <rPr>
        <b/>
        <sz val="11"/>
        <color indexed="30"/>
        <rFont val="Arial Narrow"/>
        <family val="2"/>
        <charset val="238"/>
      </rPr>
      <t xml:space="preserve">V </t>
    </r>
    <r>
      <rPr>
        <b/>
        <sz val="11"/>
        <color indexed="30"/>
        <rFont val="Arial Narrow"/>
        <family val="2"/>
        <charset val="238"/>
      </rPr>
      <t>křoví mezi bránou vedle restaurace a současným umístěním u kamenů +  MAPA</t>
    </r>
  </si>
  <si>
    <r>
      <t xml:space="preserve">konstrukce lávky k AD a slonům  bez sloupu
</t>
    </r>
    <r>
      <rPr>
        <b/>
        <sz val="11"/>
        <color indexed="30"/>
        <rFont val="Arial Narrow"/>
        <family val="2"/>
        <charset val="238"/>
      </rPr>
      <t>JEN SMĚRNÍKY NA KONSTRUKCI LÁVKY.</t>
    </r>
  </si>
  <si>
    <t>půjčovna trakářků</t>
  </si>
  <si>
    <t>půjčovna vozíků (pro invalidy)</t>
  </si>
  <si>
    <r>
      <t xml:space="preserve">za turniketem u hlavního vchodu před schody 
</t>
    </r>
    <r>
      <rPr>
        <b/>
        <sz val="11"/>
        <color indexed="10"/>
        <rFont val="Arial Narrow"/>
        <family val="2"/>
        <charset val="238"/>
      </rPr>
      <t>ATYP viz výkres priloha-5-sloupy3_vyroba.pdf</t>
    </r>
  </si>
  <si>
    <t xml:space="preserve"> ATYP viz výkres priloha-5-sloupy3_vyroba.pdf</t>
  </si>
  <si>
    <r>
      <t xml:space="preserve">u restaurace Gaston / WC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</si>
  <si>
    <r>
      <t xml:space="preserve">před lanovkou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</si>
  <si>
    <r>
      <t xml:space="preserve">U trilobita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  <r>
      <rPr>
        <b/>
        <sz val="11"/>
        <color indexed="8"/>
        <rFont val="Arial Narrow"/>
        <family val="2"/>
        <charset val="238"/>
      </rPr>
      <t xml:space="preserve">
</t>
    </r>
  </si>
  <si>
    <r>
      <t xml:space="preserve">vedle Pavilonu plyšáků
</t>
    </r>
    <r>
      <rPr>
        <b/>
        <sz val="11"/>
        <color indexed="10"/>
        <rFont val="Arial Narrow"/>
        <family val="2"/>
        <charset val="238"/>
      </rPr>
      <t xml:space="preserve">ATYP DVOJSLOUP REKLAMNÍ  viz výkres priloha-5-sloupy2_vyroba.pdf
 </t>
    </r>
  </si>
  <si>
    <t xml:space="preserve">výroba polotovaru sloupu a směrníků bez povrchové úpravy a instalace. Předat zoo jako polotovar. 
</t>
  </si>
  <si>
    <t xml:space="preserve">sloup standard bez povrchové úpravy  </t>
  </si>
  <si>
    <t>priloha-5-sloupy1_výroba.pdf</t>
  </si>
  <si>
    <t>priloha-5-sloupy2_výroba.pdf</t>
  </si>
  <si>
    <t>priloha-5-sloupy3_výroba.pdf</t>
  </si>
  <si>
    <t>sloup akát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</si>
</sst>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238"/>
    </font>
    <font>
      <b/>
      <sz val="11"/>
      <color indexed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sz val="8"/>
      <name val="Arial"/>
      <charset val="238"/>
    </font>
    <font>
      <strike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16"/>
      <name val="Arial"/>
      <charset val="238"/>
    </font>
    <font>
      <sz val="10"/>
      <name val="Arial Narrow"/>
      <family val="2"/>
      <charset val="238"/>
    </font>
    <font>
      <sz val="16"/>
      <name val="Arial Narrow"/>
      <family val="2"/>
      <charset val="238"/>
    </font>
    <font>
      <b/>
      <sz val="16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b/>
      <sz val="11"/>
      <color indexed="30"/>
      <name val="Arial Narrow"/>
      <family val="2"/>
      <charset val="238"/>
    </font>
    <font>
      <sz val="14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6"/>
      <color indexed="9"/>
      <name val="Arial Narrow"/>
      <family val="2"/>
      <charset val="238"/>
    </font>
    <font>
      <strike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4" fillId="0" borderId="0" xfId="0" applyFont="1" applyFill="1"/>
    <xf numFmtId="0" fontId="4" fillId="0" borderId="0" xfId="0" applyFont="1"/>
    <xf numFmtId="0" fontId="1" fillId="2" borderId="1" xfId="0" applyFont="1" applyFill="1" applyBorder="1" applyAlignment="1"/>
    <xf numFmtId="0" fontId="5" fillId="3" borderId="0" xfId="0" applyFont="1" applyFill="1" applyBorder="1"/>
    <xf numFmtId="0" fontId="1" fillId="3" borderId="1" xfId="0" applyFont="1" applyFill="1" applyBorder="1" applyAlignment="1"/>
    <xf numFmtId="0" fontId="7" fillId="0" borderId="2" xfId="0" applyFont="1" applyFill="1" applyBorder="1"/>
    <xf numFmtId="0" fontId="7" fillId="2" borderId="2" xfId="0" applyFont="1" applyFill="1" applyBorder="1"/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7" fillId="0" borderId="5" xfId="0" applyFont="1" applyFill="1" applyBorder="1"/>
    <xf numFmtId="0" fontId="7" fillId="4" borderId="5" xfId="0" applyFont="1" applyFill="1" applyBorder="1" applyAlignment="1"/>
    <xf numFmtId="0" fontId="7" fillId="4" borderId="6" xfId="0" applyFont="1" applyFill="1" applyBorder="1" applyAlignment="1"/>
    <xf numFmtId="0" fontId="7" fillId="0" borderId="7" xfId="0" applyFont="1" applyFill="1" applyBorder="1"/>
    <xf numFmtId="0" fontId="7" fillId="0" borderId="6" xfId="0" applyFont="1" applyFill="1" applyBorder="1"/>
    <xf numFmtId="0" fontId="7" fillId="2" borderId="8" xfId="0" applyFont="1" applyFill="1" applyBorder="1"/>
    <xf numFmtId="0" fontId="7" fillId="0" borderId="8" xfId="0" applyFont="1" applyFill="1" applyBorder="1"/>
    <xf numFmtId="0" fontId="7" fillId="4" borderId="9" xfId="0" applyFont="1" applyFill="1" applyBorder="1" applyAlignment="1"/>
    <xf numFmtId="0" fontId="7" fillId="0" borderId="10" xfId="0" applyFont="1" applyFill="1" applyBorder="1"/>
    <xf numFmtId="0" fontId="7" fillId="0" borderId="9" xfId="0" applyFont="1" applyFill="1" applyBorder="1"/>
    <xf numFmtId="0" fontId="7" fillId="2" borderId="11" xfId="0" applyFont="1" applyFill="1" applyBorder="1"/>
    <xf numFmtId="0" fontId="7" fillId="0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7" xfId="0" applyFont="1" applyFill="1" applyBorder="1"/>
    <xf numFmtId="0" fontId="7" fillId="2" borderId="6" xfId="0" applyFont="1" applyFill="1" applyBorder="1"/>
    <xf numFmtId="0" fontId="7" fillId="4" borderId="12" xfId="0" applyFont="1" applyFill="1" applyBorder="1" applyAlignment="1"/>
    <xf numFmtId="0" fontId="7" fillId="4" borderId="14" xfId="0" applyFont="1" applyFill="1" applyBorder="1" applyAlignment="1"/>
    <xf numFmtId="0" fontId="7" fillId="0" borderId="15" xfId="0" applyFont="1" applyFill="1" applyBorder="1"/>
    <xf numFmtId="0" fontId="7" fillId="0" borderId="16" xfId="0" applyFont="1" applyFill="1" applyBorder="1"/>
    <xf numFmtId="0" fontId="7" fillId="4" borderId="16" xfId="0" applyFont="1" applyFill="1" applyBorder="1" applyAlignment="1"/>
    <xf numFmtId="0" fontId="7" fillId="0" borderId="17" xfId="0" applyFont="1" applyFill="1" applyBorder="1"/>
    <xf numFmtId="0" fontId="7" fillId="2" borderId="5" xfId="0" applyFont="1" applyFill="1" applyBorder="1"/>
    <xf numFmtId="0" fontId="7" fillId="0" borderId="12" xfId="0" applyFont="1" applyFill="1" applyBorder="1"/>
    <xf numFmtId="0" fontId="7" fillId="2" borderId="9" xfId="0" applyFont="1" applyFill="1" applyBorder="1"/>
    <xf numFmtId="0" fontId="7" fillId="0" borderId="18" xfId="0" applyFont="1" applyFill="1" applyBorder="1"/>
    <xf numFmtId="0" fontId="7" fillId="2" borderId="18" xfId="0" applyFont="1" applyFill="1" applyBorder="1"/>
    <xf numFmtId="0" fontId="7" fillId="4" borderId="18" xfId="0" applyFont="1" applyFill="1" applyBorder="1" applyAlignment="1"/>
    <xf numFmtId="0" fontId="7" fillId="0" borderId="19" xfId="0" applyFont="1" applyFill="1" applyBorder="1"/>
    <xf numFmtId="0" fontId="7" fillId="2" borderId="3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0" fontId="7" fillId="0" borderId="0" xfId="0" applyFont="1" applyFill="1" applyBorder="1"/>
    <xf numFmtId="0" fontId="7" fillId="0" borderId="23" xfId="0" applyFont="1" applyFill="1" applyBorder="1"/>
    <xf numFmtId="0" fontId="7" fillId="2" borderId="20" xfId="0" applyFont="1" applyFill="1" applyBorder="1"/>
    <xf numFmtId="0" fontId="7" fillId="0" borderId="24" xfId="0" applyFont="1" applyFill="1" applyBorder="1"/>
    <xf numFmtId="0" fontId="7" fillId="2" borderId="23" xfId="0" applyFont="1" applyFill="1" applyBorder="1"/>
    <xf numFmtId="0" fontId="1" fillId="0" borderId="25" xfId="0" applyFont="1" applyBorder="1" applyAlignment="1"/>
    <xf numFmtId="0" fontId="7" fillId="0" borderId="26" xfId="0" applyFont="1" applyFill="1" applyBorder="1"/>
    <xf numFmtId="0" fontId="7" fillId="0" borderId="27" xfId="0" applyFont="1" applyFill="1" applyBorder="1"/>
    <xf numFmtId="0" fontId="7" fillId="2" borderId="14" xfId="0" applyFont="1" applyFill="1" applyBorder="1"/>
    <xf numFmtId="0" fontId="7" fillId="0" borderId="28" xfId="0" applyFont="1" applyFill="1" applyBorder="1"/>
    <xf numFmtId="0" fontId="7" fillId="2" borderId="29" xfId="0" applyFont="1" applyFill="1" applyBorder="1"/>
    <xf numFmtId="0" fontId="7" fillId="2" borderId="21" xfId="0" applyFont="1" applyFill="1" applyBorder="1"/>
    <xf numFmtId="0" fontId="7" fillId="0" borderId="14" xfId="0" applyFont="1" applyFill="1" applyBorder="1"/>
    <xf numFmtId="0" fontId="7" fillId="0" borderId="30" xfId="0" applyFont="1" applyFill="1" applyBorder="1"/>
    <xf numFmtId="0" fontId="7" fillId="0" borderId="29" xfId="0" applyFont="1" applyFill="1" applyBorder="1"/>
    <xf numFmtId="0" fontId="7" fillId="2" borderId="31" xfId="0" applyFont="1" applyFill="1" applyBorder="1"/>
    <xf numFmtId="0" fontId="7" fillId="4" borderId="30" xfId="0" applyFont="1" applyFill="1" applyBorder="1" applyAlignment="1"/>
    <xf numFmtId="0" fontId="7" fillId="2" borderId="0" xfId="0" applyFont="1" applyFill="1" applyBorder="1"/>
    <xf numFmtId="0" fontId="7" fillId="0" borderId="0" xfId="0" applyFont="1" applyFill="1" applyBorder="1" applyAlignment="1"/>
    <xf numFmtId="0" fontId="1" fillId="0" borderId="1" xfId="0" applyFont="1" applyBorder="1" applyAlignment="1">
      <alignment textRotation="90" wrapText="1"/>
    </xf>
    <xf numFmtId="0" fontId="3" fillId="0" borderId="32" xfId="0" applyFont="1" applyFill="1" applyBorder="1" applyAlignment="1">
      <alignment vertical="top" wrapText="1"/>
    </xf>
    <xf numFmtId="0" fontId="1" fillId="0" borderId="30" xfId="0" applyFont="1" applyFill="1" applyBorder="1" applyAlignment="1">
      <alignment vertical="top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7" fillId="0" borderId="0" xfId="0" applyFont="1"/>
    <xf numFmtId="0" fontId="16" fillId="0" borderId="0" xfId="0" applyFont="1"/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4" borderId="6" xfId="0" applyFont="1" applyFill="1" applyBorder="1" applyAlignment="1"/>
    <xf numFmtId="0" fontId="9" fillId="4" borderId="14" xfId="0" applyFont="1" applyFill="1" applyBorder="1" applyAlignment="1"/>
    <xf numFmtId="0" fontId="7" fillId="2" borderId="33" xfId="0" applyFont="1" applyFill="1" applyBorder="1"/>
    <xf numFmtId="0" fontId="7" fillId="2" borderId="34" xfId="0" applyFont="1" applyFill="1" applyBorder="1"/>
    <xf numFmtId="0" fontId="7" fillId="0" borderId="35" xfId="0" applyFont="1" applyFill="1" applyBorder="1"/>
    <xf numFmtId="0" fontId="7" fillId="2" borderId="16" xfId="0" applyFont="1" applyFill="1" applyBorder="1"/>
    <xf numFmtId="0" fontId="7" fillId="2" borderId="36" xfId="0" applyFont="1" applyFill="1" applyBorder="1"/>
    <xf numFmtId="0" fontId="7" fillId="2" borderId="35" xfId="0" applyFont="1" applyFill="1" applyBorder="1"/>
    <xf numFmtId="0" fontId="17" fillId="0" borderId="30" xfId="0" applyFont="1" applyFill="1" applyBorder="1" applyAlignment="1">
      <alignment vertical="top"/>
    </xf>
    <xf numFmtId="0" fontId="9" fillId="0" borderId="6" xfId="0" applyFont="1" applyFill="1" applyBorder="1" applyAlignment="1"/>
    <xf numFmtId="0" fontId="9" fillId="0" borderId="8" xfId="0" applyFont="1" applyFill="1" applyBorder="1"/>
    <xf numFmtId="0" fontId="9" fillId="0" borderId="23" xfId="0" applyFont="1" applyFill="1" applyBorder="1"/>
    <xf numFmtId="0" fontId="7" fillId="0" borderId="6" xfId="0" applyFont="1" applyFill="1" applyBorder="1" applyAlignment="1"/>
    <xf numFmtId="0" fontId="9" fillId="0" borderId="6" xfId="0" applyFont="1" applyFill="1" applyBorder="1"/>
    <xf numFmtId="0" fontId="9" fillId="0" borderId="0" xfId="0" applyFont="1" applyFill="1" applyBorder="1"/>
    <xf numFmtId="0" fontId="7" fillId="0" borderId="12" xfId="0" applyFont="1" applyFill="1" applyBorder="1" applyAlignment="1"/>
    <xf numFmtId="0" fontId="9" fillId="0" borderId="9" xfId="0" applyFont="1" applyFill="1" applyBorder="1" applyAlignment="1"/>
    <xf numFmtId="0" fontId="7" fillId="2" borderId="10" xfId="0" applyFont="1" applyFill="1" applyBorder="1"/>
    <xf numFmtId="0" fontId="7" fillId="4" borderId="32" xfId="0" applyFont="1" applyFill="1" applyBorder="1" applyAlignment="1"/>
    <xf numFmtId="0" fontId="7" fillId="0" borderId="32" xfId="0" applyFont="1" applyFill="1" applyBorder="1"/>
    <xf numFmtId="0" fontId="1" fillId="0" borderId="0" xfId="0" applyFont="1" applyFill="1" applyBorder="1" applyAlignment="1"/>
    <xf numFmtId="0" fontId="1" fillId="0" borderId="4" xfId="0" applyFont="1" applyFill="1" applyBorder="1" applyAlignment="1"/>
    <xf numFmtId="0" fontId="9" fillId="0" borderId="11" xfId="0" applyFont="1" applyFill="1" applyBorder="1"/>
    <xf numFmtId="0" fontId="7" fillId="0" borderId="37" xfId="0" applyFont="1" applyFill="1" applyBorder="1"/>
    <xf numFmtId="0" fontId="9" fillId="0" borderId="9" xfId="0" applyFont="1" applyFill="1" applyBorder="1"/>
    <xf numFmtId="0" fontId="7" fillId="0" borderId="33" xfId="0" applyFont="1" applyFill="1" applyBorder="1"/>
    <xf numFmtId="0" fontId="7" fillId="2" borderId="19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7" fillId="2" borderId="37" xfId="0" applyFont="1" applyFill="1" applyBorder="1"/>
    <xf numFmtId="0" fontId="18" fillId="0" borderId="0" xfId="0" applyFont="1" applyFill="1"/>
    <xf numFmtId="0" fontId="7" fillId="3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/>
    <xf numFmtId="0" fontId="7" fillId="0" borderId="34" xfId="0" applyFont="1" applyFill="1" applyBorder="1"/>
    <xf numFmtId="0" fontId="7" fillId="2" borderId="38" xfId="0" applyFont="1" applyFill="1" applyBorder="1"/>
    <xf numFmtId="0" fontId="7" fillId="2" borderId="17" xfId="0" applyFont="1" applyFill="1" applyBorder="1"/>
    <xf numFmtId="0" fontId="7" fillId="2" borderId="32" xfId="0" applyFont="1" applyFill="1" applyBorder="1"/>
    <xf numFmtId="0" fontId="7" fillId="4" borderId="5" xfId="0" applyFont="1" applyFill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right"/>
    </xf>
    <xf numFmtId="0" fontId="7" fillId="0" borderId="0" xfId="0" applyFont="1" applyBorder="1"/>
    <xf numFmtId="0" fontId="7" fillId="4" borderId="5" xfId="0" applyFont="1" applyFill="1" applyBorder="1" applyAlignment="1">
      <alignment horizontal="right" vertical="top"/>
    </xf>
    <xf numFmtId="0" fontId="7" fillId="4" borderId="6" xfId="0" applyFont="1" applyFill="1" applyBorder="1" applyAlignment="1">
      <alignment horizontal="right" vertical="top"/>
    </xf>
    <xf numFmtId="0" fontId="7" fillId="0" borderId="8" xfId="0" applyFont="1" applyBorder="1"/>
    <xf numFmtId="0" fontId="7" fillId="2" borderId="30" xfId="0" applyFont="1" applyFill="1" applyBorder="1"/>
    <xf numFmtId="0" fontId="7" fillId="0" borderId="39" xfId="0" applyFont="1" applyFill="1" applyBorder="1"/>
    <xf numFmtId="0" fontId="7" fillId="3" borderId="8" xfId="0" applyFont="1" applyFill="1" applyBorder="1"/>
    <xf numFmtId="0" fontId="10" fillId="0" borderId="18" xfId="0" applyFont="1" applyFill="1" applyBorder="1" applyAlignment="1">
      <alignment horizontal="left" vertical="top"/>
    </xf>
    <xf numFmtId="0" fontId="7" fillId="0" borderId="16" xfId="0" applyFont="1" applyFill="1" applyBorder="1" applyAlignment="1"/>
    <xf numFmtId="0" fontId="7" fillId="0" borderId="14" xfId="0" applyFont="1" applyFill="1" applyBorder="1" applyAlignment="1"/>
    <xf numFmtId="0" fontId="7" fillId="0" borderId="9" xfId="0" applyFont="1" applyFill="1" applyBorder="1" applyAlignment="1"/>
    <xf numFmtId="0" fontId="7" fillId="2" borderId="27" xfId="0" applyFont="1" applyFill="1" applyBorder="1"/>
    <xf numFmtId="0" fontId="9" fillId="0" borderId="0" xfId="0" applyFont="1" applyFill="1" applyBorder="1" applyAlignment="1"/>
    <xf numFmtId="0" fontId="3" fillId="0" borderId="3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13" fillId="0" borderId="0" xfId="0" applyFont="1" applyFill="1"/>
    <xf numFmtId="0" fontId="13" fillId="0" borderId="0" xfId="0" applyFont="1" applyFill="1" applyBorder="1"/>
    <xf numFmtId="0" fontId="19" fillId="0" borderId="0" xfId="0" applyFont="1"/>
    <xf numFmtId="0" fontId="15" fillId="4" borderId="40" xfId="0" applyFont="1" applyFill="1" applyBorder="1" applyAlignment="1">
      <alignment horizontal="center" vertical="top"/>
    </xf>
    <xf numFmtId="0" fontId="13" fillId="4" borderId="0" xfId="0" applyFont="1" applyFill="1"/>
    <xf numFmtId="0" fontId="15" fillId="4" borderId="1" xfId="0" applyFont="1" applyFill="1" applyBorder="1" applyAlignment="1">
      <alignment horizontal="center" vertical="top"/>
    </xf>
    <xf numFmtId="0" fontId="15" fillId="5" borderId="1" xfId="0" applyFont="1" applyFill="1" applyBorder="1" applyAlignment="1">
      <alignment horizontal="center" vertical="top"/>
    </xf>
    <xf numFmtId="0" fontId="15" fillId="5" borderId="40" xfId="0" applyFont="1" applyFill="1" applyBorder="1" applyAlignment="1">
      <alignment horizontal="center" vertical="top"/>
    </xf>
    <xf numFmtId="0" fontId="13" fillId="0" borderId="4" xfId="0" applyFont="1" applyFill="1" applyBorder="1"/>
    <xf numFmtId="0" fontId="13" fillId="0" borderId="41" xfId="0" applyFont="1" applyFill="1" applyBorder="1"/>
    <xf numFmtId="0" fontId="15" fillId="0" borderId="0" xfId="0" applyFont="1" applyAlignment="1">
      <alignment horizontal="center" vertical="top"/>
    </xf>
    <xf numFmtId="0" fontId="6" fillId="6" borderId="0" xfId="0" applyFont="1" applyFill="1"/>
    <xf numFmtId="0" fontId="20" fillId="7" borderId="0" xfId="0" applyFont="1" applyFill="1"/>
    <xf numFmtId="0" fontId="13" fillId="4" borderId="32" xfId="0" applyFont="1" applyFill="1" applyBorder="1" applyAlignment="1">
      <alignment horizontal="center" textRotation="90"/>
    </xf>
    <xf numFmtId="0" fontId="13" fillId="0" borderId="1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>
      <alignment horizontal="center" textRotation="90"/>
    </xf>
    <xf numFmtId="0" fontId="13" fillId="0" borderId="1" xfId="0" applyFont="1" applyFill="1" applyBorder="1" applyAlignment="1">
      <alignment horizontal="center" textRotation="90"/>
    </xf>
    <xf numFmtId="0" fontId="13" fillId="0" borderId="42" xfId="0" applyFont="1" applyFill="1" applyBorder="1" applyAlignment="1">
      <alignment horizontal="center" textRotation="90"/>
    </xf>
    <xf numFmtId="0" fontId="13" fillId="0" borderId="26" xfId="0" applyFont="1" applyFill="1" applyBorder="1" applyAlignment="1">
      <alignment horizontal="center" textRotation="90" wrapText="1"/>
    </xf>
    <xf numFmtId="0" fontId="11" fillId="0" borderId="1" xfId="0" applyFont="1" applyBorder="1" applyAlignment="1">
      <alignment horizontal="center" textRotation="90"/>
    </xf>
    <xf numFmtId="0" fontId="2" fillId="0" borderId="25" xfId="0" applyFont="1" applyFill="1" applyBorder="1" applyAlignment="1">
      <alignment horizontal="center" textRotation="90"/>
    </xf>
    <xf numFmtId="0" fontId="7" fillId="4" borderId="12" xfId="0" applyFont="1" applyFill="1" applyBorder="1" applyAlignment="1">
      <alignment vertical="top"/>
    </xf>
    <xf numFmtId="0" fontId="13" fillId="0" borderId="0" xfId="0" applyFont="1" applyBorder="1"/>
    <xf numFmtId="0" fontId="13" fillId="0" borderId="6" xfId="0" applyFont="1" applyBorder="1"/>
    <xf numFmtId="0" fontId="15" fillId="4" borderId="43" xfId="0" applyFont="1" applyFill="1" applyBorder="1" applyAlignment="1">
      <alignment horizontal="center" vertical="top"/>
    </xf>
    <xf numFmtId="0" fontId="13" fillId="0" borderId="9" xfId="0" applyFont="1" applyBorder="1"/>
    <xf numFmtId="0" fontId="13" fillId="0" borderId="11" xfId="0" applyFont="1" applyBorder="1"/>
    <xf numFmtId="0" fontId="13" fillId="0" borderId="6" xfId="0" applyFont="1" applyFill="1" applyBorder="1"/>
    <xf numFmtId="0" fontId="13" fillId="0" borderId="9" xfId="0" applyFont="1" applyFill="1" applyBorder="1"/>
    <xf numFmtId="0" fontId="1" fillId="0" borderId="25" xfId="0" applyFont="1" applyFill="1" applyBorder="1" applyAlignment="1">
      <alignment vertical="top"/>
    </xf>
    <xf numFmtId="0" fontId="7" fillId="0" borderId="32" xfId="0" applyFont="1" applyFill="1" applyBorder="1" applyAlignment="1">
      <alignment vertical="top"/>
    </xf>
    <xf numFmtId="0" fontId="7" fillId="4" borderId="32" xfId="0" applyFont="1" applyFill="1" applyBorder="1" applyAlignment="1">
      <alignment vertical="top"/>
    </xf>
    <xf numFmtId="0" fontId="7" fillId="0" borderId="25" xfId="0" applyFont="1" applyFill="1" applyBorder="1" applyAlignment="1">
      <alignment vertical="top"/>
    </xf>
    <xf numFmtId="0" fontId="7" fillId="2" borderId="26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" fillId="0" borderId="18" xfId="0" applyFont="1" applyBorder="1" applyAlignment="1"/>
    <xf numFmtId="0" fontId="1" fillId="0" borderId="30" xfId="0" applyFont="1" applyBorder="1" applyAlignment="1"/>
    <xf numFmtId="0" fontId="1" fillId="0" borderId="14" xfId="0" applyFont="1" applyBorder="1" applyAlignment="1"/>
    <xf numFmtId="0" fontId="13" fillId="0" borderId="10" xfId="0" applyFont="1" applyBorder="1"/>
    <xf numFmtId="0" fontId="13" fillId="0" borderId="8" xfId="0" applyFont="1" applyFill="1" applyBorder="1"/>
    <xf numFmtId="0" fontId="13" fillId="0" borderId="42" xfId="0" applyFont="1" applyFill="1" applyBorder="1" applyAlignment="1">
      <alignment horizontal="center" textRotation="90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" fillId="0" borderId="3" xfId="0" applyFont="1" applyBorder="1" applyAlignment="1">
      <alignment vertical="top"/>
    </xf>
    <xf numFmtId="0" fontId="7" fillId="2" borderId="32" xfId="0" applyFont="1" applyFill="1" applyBorder="1" applyAlignment="1">
      <alignment vertical="top"/>
    </xf>
    <xf numFmtId="0" fontId="7" fillId="4" borderId="18" xfId="0" applyFont="1" applyFill="1" applyBorder="1" applyAlignment="1">
      <alignment vertical="top"/>
    </xf>
    <xf numFmtId="0" fontId="7" fillId="0" borderId="22" xfId="0" applyFont="1" applyFill="1" applyBorder="1" applyAlignment="1">
      <alignment vertical="top"/>
    </xf>
    <xf numFmtId="0" fontId="13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7" fillId="0" borderId="12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0" borderId="30" xfId="0" applyFont="1" applyFill="1" applyBorder="1" applyAlignment="1">
      <alignment vertical="top"/>
    </xf>
    <xf numFmtId="0" fontId="7" fillId="2" borderId="29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4" xfId="0" applyFont="1" applyBorder="1"/>
    <xf numFmtId="0" fontId="13" fillId="0" borderId="16" xfId="0" applyFont="1" applyFill="1" applyBorder="1"/>
    <xf numFmtId="0" fontId="13" fillId="0" borderId="16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29" xfId="0" applyFont="1" applyBorder="1"/>
    <xf numFmtId="0" fontId="7" fillId="4" borderId="5" xfId="0" applyFont="1" applyFill="1" applyBorder="1"/>
    <xf numFmtId="0" fontId="13" fillId="0" borderId="11" xfId="0" applyFont="1" applyFill="1" applyBorder="1"/>
    <xf numFmtId="0" fontId="7" fillId="8" borderId="18" xfId="0" applyFont="1" applyFill="1" applyBorder="1"/>
    <xf numFmtId="0" fontId="7" fillId="8" borderId="6" xfId="0" applyFont="1" applyFill="1" applyBorder="1"/>
    <xf numFmtId="0" fontId="7" fillId="4" borderId="0" xfId="0" applyFont="1" applyFill="1" applyBorder="1"/>
    <xf numFmtId="0" fontId="7" fillId="4" borderId="33" xfId="0" applyFont="1" applyFill="1" applyBorder="1" applyAlignment="1"/>
    <xf numFmtId="0" fontId="7" fillId="4" borderId="2" xfId="0" applyFont="1" applyFill="1" applyBorder="1" applyAlignment="1"/>
    <xf numFmtId="0" fontId="13" fillId="0" borderId="12" xfId="0" applyFont="1" applyFill="1" applyBorder="1" applyAlignment="1">
      <alignment horizontal="center" vertical="top" textRotation="90" wrapText="1"/>
    </xf>
    <xf numFmtId="0" fontId="13" fillId="0" borderId="44" xfId="0" applyFont="1" applyFill="1" applyBorder="1" applyAlignment="1">
      <alignment horizontal="center" vertical="top" textRotation="90" wrapText="1"/>
    </xf>
    <xf numFmtId="0" fontId="13" fillId="0" borderId="45" xfId="0" applyFont="1" applyFill="1" applyBorder="1" applyAlignment="1">
      <alignment horizontal="center" vertical="top" textRotation="90" wrapText="1"/>
    </xf>
    <xf numFmtId="0" fontId="13" fillId="0" borderId="44" xfId="0" applyFont="1" applyFill="1" applyBorder="1" applyAlignment="1">
      <alignment horizontal="center" textRotation="90" wrapText="1"/>
    </xf>
    <xf numFmtId="0" fontId="13" fillId="0" borderId="45" xfId="0" applyFont="1" applyFill="1" applyBorder="1" applyAlignment="1">
      <alignment horizontal="center" textRotation="90" wrapText="1"/>
    </xf>
    <xf numFmtId="0" fontId="13" fillId="0" borderId="27" xfId="0" applyFont="1" applyFill="1" applyBorder="1" applyAlignment="1">
      <alignment horizontal="center" textRotation="90" wrapText="1"/>
    </xf>
    <xf numFmtId="0" fontId="13" fillId="0" borderId="46" xfId="0" applyFont="1" applyFill="1" applyBorder="1" applyAlignment="1">
      <alignment horizontal="center" vertical="top" textRotation="90" wrapText="1"/>
    </xf>
    <xf numFmtId="0" fontId="13" fillId="0" borderId="32" xfId="0" applyFont="1" applyFill="1" applyBorder="1" applyAlignment="1">
      <alignment horizontal="center" vertical="top"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3" fillId="0" borderId="30" xfId="0" applyFont="1" applyFill="1" applyBorder="1" applyAlignment="1">
      <alignment horizontal="center" textRotation="90" wrapText="1"/>
    </xf>
    <xf numFmtId="0" fontId="13" fillId="0" borderId="9" xfId="0" applyFont="1" applyFill="1" applyBorder="1" applyAlignment="1">
      <alignment horizontal="center" textRotation="90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textRotation="90" wrapText="1"/>
    </xf>
    <xf numFmtId="0" fontId="7" fillId="0" borderId="14" xfId="0" applyFont="1" applyBorder="1"/>
    <xf numFmtId="0" fontId="13" fillId="0" borderId="32" xfId="0" applyFont="1" applyFill="1" applyBorder="1" applyAlignment="1">
      <alignment horizontal="center" textRotation="90" wrapText="1"/>
    </xf>
    <xf numFmtId="0" fontId="7" fillId="0" borderId="6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13" fillId="0" borderId="10" xfId="0" applyFont="1" applyFill="1" applyBorder="1"/>
    <xf numFmtId="0" fontId="13" fillId="0" borderId="47" xfId="0" applyFont="1" applyBorder="1"/>
    <xf numFmtId="0" fontId="7" fillId="4" borderId="6" xfId="0" applyFont="1" applyFill="1" applyBorder="1"/>
    <xf numFmtId="0" fontId="7" fillId="0" borderId="3" xfId="0" applyFont="1" applyFill="1" applyBorder="1" applyAlignment="1"/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Fill="1" applyBorder="1" applyAlignment="1">
      <alignment horizontal="center" textRotation="90" wrapText="1"/>
    </xf>
    <xf numFmtId="0" fontId="13" fillId="0" borderId="4" xfId="0" applyFont="1" applyFill="1" applyBorder="1" applyAlignment="1">
      <alignment horizontal="center" textRotation="90" wrapText="1"/>
    </xf>
    <xf numFmtId="0" fontId="21" fillId="0" borderId="3" xfId="0" applyFont="1" applyFill="1" applyBorder="1" applyAlignment="1">
      <alignment textRotation="90" wrapText="1"/>
    </xf>
    <xf numFmtId="0" fontId="21" fillId="0" borderId="0" xfId="0" applyFont="1" applyFill="1" applyBorder="1" applyAlignment="1">
      <alignment textRotation="90" wrapText="1"/>
    </xf>
    <xf numFmtId="0" fontId="3" fillId="0" borderId="32" xfId="0" applyFont="1" applyFill="1" applyBorder="1" applyAlignment="1">
      <alignment vertical="top"/>
    </xf>
    <xf numFmtId="0" fontId="7" fillId="0" borderId="51" xfId="0" applyFont="1" applyFill="1" applyBorder="1"/>
    <xf numFmtId="0" fontId="7" fillId="4" borderId="4" xfId="0" applyFont="1" applyFill="1" applyBorder="1" applyAlignment="1"/>
    <xf numFmtId="0" fontId="7" fillId="8" borderId="39" xfId="0" applyFont="1" applyFill="1" applyBorder="1"/>
    <xf numFmtId="0" fontId="7" fillId="2" borderId="22" xfId="0" applyFont="1" applyFill="1" applyBorder="1"/>
    <xf numFmtId="0" fontId="7" fillId="0" borderId="12" xfId="0" applyFont="1" applyBorder="1"/>
    <xf numFmtId="0" fontId="13" fillId="0" borderId="47" xfId="0" applyFont="1" applyFill="1" applyBorder="1" applyAlignment="1">
      <alignment horizontal="center" textRotation="90" wrapText="1"/>
    </xf>
    <xf numFmtId="0" fontId="13" fillId="0" borderId="52" xfId="0" applyFont="1" applyFill="1" applyBorder="1" applyAlignment="1">
      <alignment horizontal="center" textRotation="90" wrapText="1"/>
    </xf>
    <xf numFmtId="0" fontId="7" fillId="0" borderId="23" xfId="0" applyFont="1" applyBorder="1"/>
    <xf numFmtId="0" fontId="15" fillId="0" borderId="0" xfId="0" applyFont="1" applyFill="1" applyAlignment="1">
      <alignment horizontal="center" vertical="top"/>
    </xf>
    <xf numFmtId="0" fontId="7" fillId="0" borderId="53" xfId="0" applyFont="1" applyFill="1" applyBorder="1"/>
    <xf numFmtId="0" fontId="7" fillId="2" borderId="1" xfId="0" applyFont="1" applyFill="1" applyBorder="1"/>
    <xf numFmtId="0" fontId="7" fillId="8" borderId="7" xfId="0" applyFont="1" applyFill="1" applyBorder="1"/>
    <xf numFmtId="0" fontId="7" fillId="8" borderId="8" xfId="0" applyFont="1" applyFill="1" applyBorder="1"/>
    <xf numFmtId="0" fontId="7" fillId="0" borderId="54" xfId="0" applyFont="1" applyFill="1" applyBorder="1"/>
    <xf numFmtId="0" fontId="7" fillId="0" borderId="55" xfId="0" applyFont="1" applyFill="1" applyBorder="1"/>
    <xf numFmtId="0" fontId="3" fillId="0" borderId="4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vertical="top" wrapText="1"/>
    </xf>
    <xf numFmtId="0" fontId="3" fillId="0" borderId="56" xfId="0" applyFont="1" applyFill="1" applyBorder="1" applyAlignment="1">
      <alignment vertical="top" wrapText="1"/>
    </xf>
    <xf numFmtId="0" fontId="22" fillId="0" borderId="43" xfId="0" applyFont="1" applyFill="1" applyBorder="1" applyAlignment="1">
      <alignment vertical="top" wrapText="1"/>
    </xf>
    <xf numFmtId="0" fontId="15" fillId="5" borderId="40" xfId="0" applyFont="1" applyFill="1" applyBorder="1" applyAlignment="1">
      <alignment horizontal="center" vertical="top"/>
    </xf>
    <xf numFmtId="0" fontId="15" fillId="5" borderId="43" xfId="0" applyFont="1" applyFill="1" applyBorder="1" applyAlignment="1">
      <alignment horizontal="center" vertical="top"/>
    </xf>
    <xf numFmtId="0" fontId="15" fillId="5" borderId="56" xfId="0" applyFont="1" applyFill="1" applyBorder="1" applyAlignment="1">
      <alignment horizontal="center" vertical="top"/>
    </xf>
    <xf numFmtId="0" fontId="15" fillId="4" borderId="43" xfId="0" applyFont="1" applyFill="1" applyBorder="1" applyAlignment="1">
      <alignment horizontal="center" vertical="top"/>
    </xf>
    <xf numFmtId="0" fontId="15" fillId="4" borderId="40" xfId="0" applyFont="1" applyFill="1" applyBorder="1" applyAlignment="1">
      <alignment horizontal="center" vertical="top"/>
    </xf>
    <xf numFmtId="0" fontId="15" fillId="4" borderId="56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textRotation="90"/>
    </xf>
    <xf numFmtId="0" fontId="13" fillId="0" borderId="5" xfId="0" applyFont="1" applyFill="1" applyBorder="1" applyAlignment="1">
      <alignment horizontal="center" textRotation="90" wrapText="1"/>
    </xf>
    <xf numFmtId="0" fontId="13" fillId="0" borderId="12" xfId="0" applyFont="1" applyFill="1" applyBorder="1" applyAlignment="1">
      <alignment horizontal="center" textRotation="90" wrapText="1"/>
    </xf>
    <xf numFmtId="0" fontId="13" fillId="0" borderId="6" xfId="0" applyFont="1" applyFill="1" applyBorder="1" applyAlignment="1">
      <alignment horizontal="center" textRotation="90" wrapText="1"/>
    </xf>
    <xf numFmtId="0" fontId="13" fillId="0" borderId="9" xfId="0" applyFont="1" applyFill="1" applyBorder="1" applyAlignment="1">
      <alignment horizontal="center" textRotation="90" wrapText="1"/>
    </xf>
    <xf numFmtId="0" fontId="13" fillId="0" borderId="44" xfId="0" applyFont="1" applyFill="1" applyBorder="1" applyAlignment="1">
      <alignment horizontal="center" textRotation="90" wrapText="1"/>
    </xf>
    <xf numFmtId="0" fontId="13" fillId="0" borderId="54" xfId="0" applyFont="1" applyFill="1" applyBorder="1" applyAlignment="1">
      <alignment horizontal="center" textRotation="90" wrapText="1"/>
    </xf>
    <xf numFmtId="0" fontId="3" fillId="0" borderId="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15" fillId="4" borderId="61" xfId="0" applyFont="1" applyFill="1" applyBorder="1" applyAlignment="1">
      <alignment horizontal="center" vertical="top"/>
    </xf>
    <xf numFmtId="0" fontId="15" fillId="4" borderId="62" xfId="0" applyFont="1" applyFill="1" applyBorder="1" applyAlignment="1">
      <alignment horizontal="center" vertical="top"/>
    </xf>
    <xf numFmtId="0" fontId="15" fillId="4" borderId="63" xfId="0" applyFont="1" applyFill="1" applyBorder="1" applyAlignment="1">
      <alignment horizontal="center" vertical="top"/>
    </xf>
    <xf numFmtId="0" fontId="13" fillId="0" borderId="39" xfId="0" applyFont="1" applyFill="1" applyBorder="1" applyAlignment="1">
      <alignment horizontal="center" textRotation="90" wrapText="1"/>
    </xf>
    <xf numFmtId="0" fontId="13" fillId="0" borderId="27" xfId="0" applyFont="1" applyFill="1" applyBorder="1" applyAlignment="1">
      <alignment horizontal="center" textRotation="90" wrapText="1"/>
    </xf>
    <xf numFmtId="0" fontId="13" fillId="0" borderId="47" xfId="0" applyFont="1" applyFill="1" applyBorder="1" applyAlignment="1">
      <alignment horizontal="center" textRotation="90" wrapText="1"/>
    </xf>
    <xf numFmtId="0" fontId="13" fillId="0" borderId="55" xfId="0" applyFont="1" applyFill="1" applyBorder="1" applyAlignment="1">
      <alignment horizontal="center" textRotation="90" wrapText="1"/>
    </xf>
    <xf numFmtId="0" fontId="3" fillId="0" borderId="18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7" fillId="0" borderId="61" xfId="0" applyFont="1" applyFill="1" applyBorder="1" applyAlignment="1">
      <alignment textRotation="90"/>
    </xf>
    <xf numFmtId="0" fontId="7" fillId="0" borderId="64" xfId="0" applyFont="1" applyFill="1" applyBorder="1" applyAlignment="1">
      <alignment textRotation="90"/>
    </xf>
    <xf numFmtId="0" fontId="7" fillId="0" borderId="62" xfId="0" applyFont="1" applyFill="1" applyBorder="1" applyAlignment="1">
      <alignment textRotation="90"/>
    </xf>
    <xf numFmtId="0" fontId="7" fillId="0" borderId="63" xfId="0" applyFont="1" applyFill="1" applyBorder="1" applyAlignment="1">
      <alignment textRotation="90"/>
    </xf>
    <xf numFmtId="0" fontId="13" fillId="0" borderId="52" xfId="0" applyFont="1" applyFill="1" applyBorder="1" applyAlignment="1">
      <alignment horizontal="center" textRotation="90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13" fillId="0" borderId="18" xfId="0" applyFont="1" applyFill="1" applyBorder="1" applyAlignment="1">
      <alignment horizontal="center" textRotation="90" wrapText="1"/>
    </xf>
    <xf numFmtId="0" fontId="13" fillId="0" borderId="30" xfId="0" applyFont="1" applyFill="1" applyBorder="1" applyAlignment="1">
      <alignment horizontal="center" textRotation="90" wrapText="1"/>
    </xf>
    <xf numFmtId="0" fontId="13" fillId="0" borderId="14" xfId="0" applyFont="1" applyFill="1" applyBorder="1" applyAlignment="1">
      <alignment horizontal="center" textRotation="90" wrapText="1"/>
    </xf>
    <xf numFmtId="0" fontId="13" fillId="0" borderId="16" xfId="0" applyFont="1" applyFill="1" applyBorder="1" applyAlignment="1">
      <alignment horizontal="center" textRotation="90" wrapText="1"/>
    </xf>
    <xf numFmtId="0" fontId="3" fillId="0" borderId="30" xfId="0" applyFont="1" applyFill="1" applyBorder="1" applyAlignment="1">
      <alignment horizontal="left" vertical="top"/>
    </xf>
    <xf numFmtId="0" fontId="13" fillId="4" borderId="44" xfId="0" applyFont="1" applyFill="1" applyBorder="1" applyAlignment="1">
      <alignment horizontal="center" textRotation="90" wrapText="1"/>
    </xf>
    <xf numFmtId="0" fontId="13" fillId="4" borderId="54" xfId="0" applyFont="1" applyFill="1" applyBorder="1" applyAlignment="1">
      <alignment horizontal="center" textRotation="90" wrapText="1"/>
    </xf>
    <xf numFmtId="0" fontId="13" fillId="0" borderId="49" xfId="0" applyFont="1" applyFill="1" applyBorder="1" applyAlignment="1">
      <alignment horizontal="center" textRotation="90" wrapText="1"/>
    </xf>
    <xf numFmtId="0" fontId="13" fillId="0" borderId="50" xfId="0" applyFont="1" applyFill="1" applyBorder="1" applyAlignment="1">
      <alignment horizontal="center" textRotation="90" wrapText="1"/>
    </xf>
    <xf numFmtId="0" fontId="7" fillId="0" borderId="4" xfId="0" applyFont="1" applyFill="1" applyBorder="1" applyAlignment="1">
      <alignment textRotation="90"/>
    </xf>
    <xf numFmtId="0" fontId="21" fillId="0" borderId="3" xfId="0" applyFont="1" applyFill="1" applyBorder="1" applyAlignment="1">
      <alignment horizontal="center" textRotation="90" wrapText="1"/>
    </xf>
    <xf numFmtId="0" fontId="21" fillId="0" borderId="0" xfId="0" applyFont="1" applyFill="1" applyBorder="1" applyAlignment="1">
      <alignment horizontal="center" textRotation="90" wrapText="1"/>
    </xf>
    <xf numFmtId="0" fontId="21" fillId="0" borderId="4" xfId="0" applyFont="1" applyFill="1" applyBorder="1" applyAlignment="1">
      <alignment horizontal="center" textRotation="90" wrapText="1"/>
    </xf>
    <xf numFmtId="0" fontId="13" fillId="0" borderId="48" xfId="0" applyFont="1" applyFill="1" applyBorder="1" applyAlignment="1">
      <alignment horizontal="center" textRotation="90" wrapText="1"/>
    </xf>
    <xf numFmtId="0" fontId="13" fillId="0" borderId="18" xfId="0" applyFont="1" applyBorder="1" applyAlignment="1">
      <alignment horizontal="center" textRotation="90" wrapText="1"/>
    </xf>
    <xf numFmtId="0" fontId="13" fillId="0" borderId="30" xfId="0" applyFont="1" applyBorder="1" applyAlignment="1">
      <alignment horizontal="center" textRotation="90" wrapText="1"/>
    </xf>
    <xf numFmtId="0" fontId="13" fillId="0" borderId="14" xfId="0" applyFont="1" applyBorder="1" applyAlignment="1">
      <alignment horizontal="center" textRotation="90" wrapText="1"/>
    </xf>
    <xf numFmtId="0" fontId="13" fillId="0" borderId="60" xfId="0" applyFont="1" applyFill="1" applyBorder="1" applyAlignment="1">
      <alignment horizontal="center" textRotation="90" wrapText="1"/>
    </xf>
    <xf numFmtId="0" fontId="13" fillId="0" borderId="57" xfId="0" applyFont="1" applyFill="1" applyBorder="1" applyAlignment="1">
      <alignment horizontal="center" textRotation="90" wrapText="1"/>
    </xf>
    <xf numFmtId="0" fontId="13" fillId="0" borderId="58" xfId="0" applyFont="1" applyFill="1" applyBorder="1" applyAlignment="1">
      <alignment horizontal="center" textRotation="90" wrapText="1"/>
    </xf>
    <xf numFmtId="0" fontId="13" fillId="0" borderId="59" xfId="0" applyFont="1" applyFill="1" applyBorder="1" applyAlignment="1">
      <alignment horizontal="center" textRotation="90" wrapText="1"/>
    </xf>
    <xf numFmtId="0" fontId="3" fillId="0" borderId="16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vertical="top" wrapText="1"/>
    </xf>
    <xf numFmtId="0" fontId="13" fillId="0" borderId="6" xfId="0" applyFont="1" applyFill="1" applyBorder="1" applyAlignment="1">
      <alignment vertical="top"/>
    </xf>
    <xf numFmtId="0" fontId="13" fillId="0" borderId="3" xfId="0" applyFont="1" applyBorder="1" applyAlignment="1">
      <alignment horizontal="center" textRotation="90" wrapText="1"/>
    </xf>
    <xf numFmtId="0" fontId="13" fillId="0" borderId="0" xfId="0" applyFont="1" applyBorder="1" applyAlignment="1">
      <alignment horizontal="center" textRotation="90" wrapText="1"/>
    </xf>
    <xf numFmtId="0" fontId="13" fillId="0" borderId="4" xfId="0" applyFont="1" applyBorder="1" applyAlignment="1">
      <alignment horizontal="center" textRotation="90" wrapText="1"/>
    </xf>
    <xf numFmtId="0" fontId="3" fillId="0" borderId="18" xfId="0" applyFont="1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3" fillId="0" borderId="16" xfId="0" applyFont="1" applyFill="1" applyBorder="1" applyAlignment="1">
      <alignment vertical="top"/>
    </xf>
    <xf numFmtId="0" fontId="13" fillId="0" borderId="9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 wrapText="1"/>
    </xf>
    <xf numFmtId="0" fontId="13" fillId="0" borderId="30" xfId="0" applyFont="1" applyFill="1" applyBorder="1" applyAlignment="1">
      <alignment vertical="top" wrapText="1"/>
    </xf>
    <xf numFmtId="0" fontId="13" fillId="0" borderId="1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/>
    </xf>
    <xf numFmtId="0" fontId="1" fillId="0" borderId="16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0" fillId="0" borderId="18" xfId="0" applyFont="1" applyFill="1" applyBorder="1" applyAlignment="1">
      <alignment vertical="top" wrapText="1"/>
    </xf>
    <xf numFmtId="0" fontId="10" fillId="0" borderId="30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/>
    </xf>
    <xf numFmtId="0" fontId="10" fillId="0" borderId="12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horizontal="center"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21" fillId="0" borderId="48" xfId="0" applyFont="1" applyFill="1" applyBorder="1" applyAlignment="1">
      <alignment horizontal="center" textRotation="90" wrapText="1"/>
    </xf>
    <xf numFmtId="0" fontId="21" fillId="0" borderId="49" xfId="0" applyFont="1" applyFill="1" applyBorder="1" applyAlignment="1">
      <alignment horizontal="center" textRotation="90" wrapText="1"/>
    </xf>
    <xf numFmtId="0" fontId="7" fillId="0" borderId="44" xfId="0" applyFont="1" applyFill="1" applyBorder="1" applyAlignment="1">
      <alignment horizontal="center" textRotation="90"/>
    </xf>
    <xf numFmtId="0" fontId="7" fillId="0" borderId="54" xfId="0" applyFont="1" applyFill="1" applyBorder="1" applyAlignment="1">
      <alignment horizontal="center" textRotation="90"/>
    </xf>
    <xf numFmtId="0" fontId="7" fillId="0" borderId="55" xfId="0" applyFont="1" applyFill="1" applyBorder="1" applyAlignment="1">
      <alignment horizontal="center" textRotation="90"/>
    </xf>
    <xf numFmtId="0" fontId="1" fillId="0" borderId="3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3" fillId="0" borderId="48" xfId="0" applyFont="1" applyBorder="1" applyAlignment="1">
      <alignment horizontal="center" textRotation="90" wrapText="1"/>
    </xf>
    <xf numFmtId="0" fontId="13" fillId="0" borderId="49" xfId="0" applyFont="1" applyBorder="1" applyAlignment="1">
      <alignment horizontal="center" textRotation="90" wrapText="1"/>
    </xf>
    <xf numFmtId="0" fontId="13" fillId="0" borderId="50" xfId="0" applyFont="1" applyBorder="1" applyAlignment="1">
      <alignment horizont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9"/>
  <sheetViews>
    <sheetView tabSelected="1" view="pageBreakPreview" topLeftCell="A241" zoomScaleNormal="100" zoomScaleSheetLayoutView="100" workbookViewId="0">
      <selection activeCell="P261" sqref="P261"/>
    </sheetView>
  </sheetViews>
  <sheetFormatPr defaultRowHeight="20.25" x14ac:dyDescent="0.2"/>
  <cols>
    <col min="1" max="1" width="6.85546875" style="145" customWidth="1"/>
    <col min="2" max="2" width="6.85546875" style="66" customWidth="1"/>
    <col min="3" max="3" width="39.28515625" style="66" customWidth="1"/>
    <col min="4" max="7" width="5.7109375" style="66" customWidth="1"/>
    <col min="8" max="8" width="7.28515625" style="178" customWidth="1"/>
    <col min="9" max="9" width="5" style="139" bestFit="1" customWidth="1"/>
    <col min="10" max="10" width="27.42578125" style="66" customWidth="1"/>
    <col min="11" max="11" width="6.5703125" style="178" customWidth="1"/>
    <col min="12" max="12" width="5" style="139" bestFit="1" customWidth="1"/>
    <col min="13" max="13" width="31.28515625" style="66" customWidth="1"/>
    <col min="14" max="14" width="4.42578125" style="178" customWidth="1"/>
    <col min="15" max="15" width="5" style="139" bestFit="1" customWidth="1"/>
    <col min="16" max="16" width="26" style="66" customWidth="1"/>
    <col min="17" max="17" width="4.28515625" style="66" customWidth="1"/>
    <col min="18" max="18" width="5" style="139" bestFit="1" customWidth="1"/>
    <col min="19" max="19" width="27" style="66" customWidth="1"/>
    <col min="20" max="16384" width="9.140625" style="66"/>
  </cols>
  <sheetData>
    <row r="1" spans="1:27" s="2" customFormat="1" ht="98.25" customHeight="1" thickBot="1" x14ac:dyDescent="0.3">
      <c r="A1" s="154" t="s">
        <v>256</v>
      </c>
      <c r="B1" s="63" t="s">
        <v>0</v>
      </c>
      <c r="C1" s="155" t="s">
        <v>308</v>
      </c>
      <c r="D1" s="149" t="s">
        <v>1</v>
      </c>
      <c r="E1" s="149" t="s">
        <v>2</v>
      </c>
      <c r="F1" s="150" t="s">
        <v>3</v>
      </c>
      <c r="G1" s="151" t="s">
        <v>4</v>
      </c>
      <c r="H1" s="176" t="s">
        <v>5</v>
      </c>
      <c r="I1" s="148" t="s">
        <v>6</v>
      </c>
      <c r="J1" s="153" t="s">
        <v>7</v>
      </c>
      <c r="K1" s="176" t="s">
        <v>8</v>
      </c>
      <c r="L1" s="148" t="s">
        <v>6</v>
      </c>
      <c r="M1" s="153" t="s">
        <v>7</v>
      </c>
      <c r="N1" s="176" t="s">
        <v>9</v>
      </c>
      <c r="O1" s="148" t="s">
        <v>6</v>
      </c>
      <c r="P1" s="153" t="s">
        <v>7</v>
      </c>
      <c r="Q1" s="152" t="s">
        <v>10</v>
      </c>
      <c r="R1" s="148" t="s">
        <v>6</v>
      </c>
      <c r="S1" s="153" t="s">
        <v>7</v>
      </c>
      <c r="T1" s="104"/>
      <c r="U1" s="1"/>
      <c r="V1" s="1"/>
      <c r="W1" s="1"/>
      <c r="X1" s="1"/>
      <c r="Y1" s="1"/>
      <c r="Z1" s="1"/>
      <c r="AA1" s="1"/>
    </row>
    <row r="2" spans="1:27" ht="16.5" customHeight="1" x14ac:dyDescent="0.3">
      <c r="A2" s="257">
        <v>1</v>
      </c>
      <c r="B2" s="8" t="s">
        <v>13</v>
      </c>
      <c r="C2" s="285" t="s">
        <v>320</v>
      </c>
      <c r="D2" s="36">
        <v>4</v>
      </c>
      <c r="E2" s="36">
        <f>SUM(F2:G2)</f>
        <v>16</v>
      </c>
      <c r="F2" s="37">
        <v>7</v>
      </c>
      <c r="G2" s="36">
        <v>9</v>
      </c>
      <c r="H2" s="288" t="s">
        <v>14</v>
      </c>
      <c r="I2" s="12">
        <v>600</v>
      </c>
      <c r="J2" s="33" t="s">
        <v>21</v>
      </c>
      <c r="K2" s="288" t="s">
        <v>16</v>
      </c>
      <c r="L2" s="12">
        <v>730</v>
      </c>
      <c r="M2" s="11" t="s">
        <v>17</v>
      </c>
      <c r="N2" s="288" t="s">
        <v>18</v>
      </c>
      <c r="O2" s="12">
        <v>30</v>
      </c>
      <c r="P2" s="11" t="s">
        <v>23</v>
      </c>
      <c r="Q2" s="350"/>
      <c r="R2" s="12" t="s">
        <v>288</v>
      </c>
      <c r="S2" s="14" t="s">
        <v>34</v>
      </c>
    </row>
    <row r="3" spans="1:27" ht="16.5" customHeight="1" x14ac:dyDescent="0.3">
      <c r="A3" s="256"/>
      <c r="B3" s="9" t="s">
        <v>13</v>
      </c>
      <c r="C3" s="286"/>
      <c r="D3" s="57"/>
      <c r="E3" s="57"/>
      <c r="F3" s="57"/>
      <c r="G3" s="57"/>
      <c r="H3" s="289"/>
      <c r="I3" s="27">
        <v>590</v>
      </c>
      <c r="J3" s="23" t="s">
        <v>15</v>
      </c>
      <c r="K3" s="289"/>
      <c r="L3" s="13">
        <v>530</v>
      </c>
      <c r="M3" s="26" t="s">
        <v>22</v>
      </c>
      <c r="N3" s="289"/>
      <c r="O3" s="13" t="s">
        <v>288</v>
      </c>
      <c r="P3" s="26" t="s">
        <v>30</v>
      </c>
      <c r="Q3" s="351"/>
      <c r="R3" s="86"/>
      <c r="S3" s="58"/>
    </row>
    <row r="4" spans="1:27" ht="16.5" customHeight="1" x14ac:dyDescent="0.3">
      <c r="A4" s="256"/>
      <c r="B4" s="9"/>
      <c r="C4" s="286"/>
      <c r="D4" s="57"/>
      <c r="E4" s="57"/>
      <c r="F4" s="57"/>
      <c r="G4" s="57"/>
      <c r="H4" s="289"/>
      <c r="I4" s="13">
        <v>200</v>
      </c>
      <c r="J4" s="26" t="s">
        <v>26</v>
      </c>
      <c r="K4" s="289"/>
      <c r="L4" s="13">
        <v>350</v>
      </c>
      <c r="M4" s="15" t="s">
        <v>25</v>
      </c>
      <c r="N4" s="289"/>
      <c r="O4" s="13">
        <v>70</v>
      </c>
      <c r="P4" s="15" t="s">
        <v>32</v>
      </c>
      <c r="Q4" s="351"/>
      <c r="R4" s="136"/>
      <c r="S4" s="17"/>
    </row>
    <row r="5" spans="1:27" ht="16.5" customHeight="1" x14ac:dyDescent="0.3">
      <c r="A5" s="256"/>
      <c r="B5" s="9"/>
      <c r="C5" s="286"/>
      <c r="D5" s="57"/>
      <c r="E5" s="57"/>
      <c r="F5" s="57"/>
      <c r="G5" s="57"/>
      <c r="H5" s="289"/>
      <c r="I5" s="13">
        <v>80</v>
      </c>
      <c r="J5" s="15" t="s">
        <v>28</v>
      </c>
      <c r="K5" s="289"/>
      <c r="L5" s="13">
        <v>190</v>
      </c>
      <c r="M5" s="44" t="s">
        <v>27</v>
      </c>
      <c r="N5" s="289"/>
      <c r="O5" s="86"/>
      <c r="P5" s="15"/>
      <c r="Q5" s="351"/>
      <c r="R5" s="86"/>
      <c r="S5" s="17"/>
    </row>
    <row r="6" spans="1:27" ht="16.5" customHeight="1" x14ac:dyDescent="0.3">
      <c r="A6" s="256"/>
      <c r="B6" s="9"/>
      <c r="C6" s="286"/>
      <c r="D6" s="57"/>
      <c r="E6" s="57"/>
      <c r="F6" s="57"/>
      <c r="G6" s="57"/>
      <c r="H6" s="289"/>
      <c r="I6" s="13">
        <v>20</v>
      </c>
      <c r="J6" s="79" t="s">
        <v>31</v>
      </c>
      <c r="K6" s="289"/>
      <c r="L6" s="13">
        <v>130</v>
      </c>
      <c r="M6" s="26" t="s">
        <v>29</v>
      </c>
      <c r="N6" s="289"/>
      <c r="O6" s="158"/>
      <c r="P6" s="158"/>
      <c r="Q6" s="351"/>
      <c r="R6" s="86"/>
      <c r="S6" s="17"/>
    </row>
    <row r="7" spans="1:27" ht="16.5" customHeight="1" x14ac:dyDescent="0.3">
      <c r="A7" s="256"/>
      <c r="B7" s="9"/>
      <c r="C7" s="286"/>
      <c r="D7" s="57"/>
      <c r="E7" s="57"/>
      <c r="F7" s="57"/>
      <c r="G7" s="57"/>
      <c r="H7" s="289"/>
      <c r="I7" s="31">
        <v>190</v>
      </c>
      <c r="J7" s="105" t="s">
        <v>263</v>
      </c>
      <c r="K7" s="289"/>
      <c r="L7" s="86"/>
      <c r="M7" s="15"/>
      <c r="N7" s="289"/>
      <c r="O7" s="158"/>
      <c r="P7" s="158"/>
      <c r="Q7" s="351"/>
      <c r="R7" s="86"/>
      <c r="S7" s="17"/>
    </row>
    <row r="8" spans="1:27" ht="17.25" customHeight="1" thickBot="1" x14ac:dyDescent="0.35">
      <c r="A8" s="258"/>
      <c r="B8" s="10"/>
      <c r="C8" s="287"/>
      <c r="D8" s="56"/>
      <c r="E8" s="56"/>
      <c r="F8" s="56"/>
      <c r="G8" s="56"/>
      <c r="H8" s="290"/>
      <c r="I8" s="18">
        <v>120</v>
      </c>
      <c r="J8" s="20" t="s">
        <v>33</v>
      </c>
      <c r="K8" s="290"/>
      <c r="L8" s="126"/>
      <c r="M8" s="108"/>
      <c r="N8" s="290"/>
      <c r="O8" s="126"/>
      <c r="P8" s="20"/>
      <c r="Q8" s="352"/>
      <c r="R8" s="126"/>
      <c r="S8" s="22"/>
    </row>
    <row r="9" spans="1:27" s="170" customFormat="1" ht="33.75" thickBot="1" x14ac:dyDescent="0.25">
      <c r="A9" s="159">
        <v>2</v>
      </c>
      <c r="B9" s="185"/>
      <c r="C9" s="129" t="s">
        <v>35</v>
      </c>
      <c r="D9" s="186">
        <v>1</v>
      </c>
      <c r="E9" s="186">
        <f>SUM(F9:G9)</f>
        <v>1</v>
      </c>
      <c r="F9" s="187">
        <v>1</v>
      </c>
      <c r="G9" s="188">
        <v>0</v>
      </c>
      <c r="H9" s="204"/>
      <c r="I9" s="156" t="s">
        <v>111</v>
      </c>
      <c r="J9" s="189" t="s">
        <v>30</v>
      </c>
      <c r="K9" s="210"/>
      <c r="L9" s="130"/>
      <c r="M9" s="130"/>
      <c r="N9" s="215"/>
      <c r="O9" s="130"/>
      <c r="P9" s="130"/>
      <c r="Q9" s="190"/>
      <c r="R9" s="190"/>
      <c r="S9" s="190"/>
    </row>
    <row r="10" spans="1:27" s="137" customFormat="1" ht="16.5" customHeight="1" x14ac:dyDescent="0.3">
      <c r="A10" s="257">
        <v>3</v>
      </c>
      <c r="B10" s="8"/>
      <c r="C10" s="327" t="s">
        <v>309</v>
      </c>
      <c r="D10" s="36">
        <v>2</v>
      </c>
      <c r="E10" s="36">
        <f>SUM(F10:G10)</f>
        <v>10</v>
      </c>
      <c r="F10" s="37">
        <v>6</v>
      </c>
      <c r="G10" s="36">
        <v>4</v>
      </c>
      <c r="H10" s="260" t="s">
        <v>128</v>
      </c>
      <c r="I10" s="12">
        <v>560</v>
      </c>
      <c r="J10" s="24" t="s">
        <v>22</v>
      </c>
      <c r="K10" s="260" t="s">
        <v>189</v>
      </c>
      <c r="L10" s="12">
        <v>570</v>
      </c>
      <c r="M10" s="25" t="s">
        <v>21</v>
      </c>
      <c r="N10" s="295"/>
      <c r="O10" s="62"/>
      <c r="P10" s="44"/>
      <c r="Q10" s="259"/>
      <c r="R10" s="62"/>
      <c r="S10" s="44"/>
      <c r="T10" s="66"/>
    </row>
    <row r="11" spans="1:27" s="137" customFormat="1" ht="16.5" customHeight="1" x14ac:dyDescent="0.3">
      <c r="A11" s="256"/>
      <c r="B11" s="9"/>
      <c r="C11" s="328"/>
      <c r="D11" s="57"/>
      <c r="E11" s="57"/>
      <c r="F11" s="57"/>
      <c r="G11" s="57"/>
      <c r="H11" s="262"/>
      <c r="I11" s="13">
        <v>220</v>
      </c>
      <c r="J11" s="15" t="s">
        <v>27</v>
      </c>
      <c r="K11" s="262"/>
      <c r="L11" s="13">
        <v>560</v>
      </c>
      <c r="M11" s="16" t="s">
        <v>15</v>
      </c>
      <c r="N11" s="295"/>
      <c r="O11" s="62"/>
      <c r="P11" s="44"/>
      <c r="Q11" s="259"/>
      <c r="R11" s="62"/>
      <c r="S11" s="44"/>
      <c r="T11" s="66"/>
    </row>
    <row r="12" spans="1:27" s="137" customFormat="1" ht="16.5" customHeight="1" x14ac:dyDescent="0.3">
      <c r="A12" s="256"/>
      <c r="B12" s="9"/>
      <c r="C12" s="328"/>
      <c r="D12" s="57"/>
      <c r="E12" s="57"/>
      <c r="F12" s="57"/>
      <c r="G12" s="57"/>
      <c r="H12" s="262"/>
      <c r="I12" s="13">
        <v>160</v>
      </c>
      <c r="J12" s="26" t="s">
        <v>29</v>
      </c>
      <c r="K12" s="262"/>
      <c r="L12" s="13"/>
      <c r="M12" s="17"/>
      <c r="N12" s="295"/>
      <c r="O12" s="62"/>
      <c r="P12" s="44"/>
      <c r="Q12" s="259"/>
      <c r="R12" s="62"/>
      <c r="S12" s="44"/>
      <c r="T12" s="66"/>
    </row>
    <row r="13" spans="1:27" s="137" customFormat="1" ht="16.5" customHeight="1" x14ac:dyDescent="0.3">
      <c r="A13" s="256"/>
      <c r="B13" s="9"/>
      <c r="C13" s="328"/>
      <c r="D13" s="57"/>
      <c r="E13" s="57"/>
      <c r="F13" s="57"/>
      <c r="G13" s="57"/>
      <c r="H13" s="262"/>
      <c r="I13" s="13"/>
      <c r="J13" s="26"/>
      <c r="K13" s="262"/>
      <c r="L13" s="13">
        <v>50</v>
      </c>
      <c r="M13" s="17" t="s">
        <v>39</v>
      </c>
      <c r="N13" s="295"/>
      <c r="Q13" s="259"/>
      <c r="R13" s="62"/>
      <c r="S13" s="44"/>
      <c r="T13" s="66"/>
    </row>
    <row r="14" spans="1:27" s="137" customFormat="1" ht="16.5" customHeight="1" x14ac:dyDescent="0.3">
      <c r="A14" s="256"/>
      <c r="B14" s="9"/>
      <c r="C14" s="329"/>
      <c r="D14" s="57"/>
      <c r="E14" s="57"/>
      <c r="F14" s="57"/>
      <c r="G14" s="57"/>
      <c r="H14" s="291"/>
      <c r="I14" s="124"/>
      <c r="J14" s="30"/>
      <c r="K14" s="291"/>
      <c r="L14" s="13">
        <v>170</v>
      </c>
      <c r="M14" s="16" t="s">
        <v>262</v>
      </c>
      <c r="N14" s="295"/>
      <c r="O14" s="62"/>
      <c r="P14" s="44"/>
      <c r="Q14" s="259"/>
      <c r="R14" s="62"/>
      <c r="S14" s="44"/>
      <c r="T14" s="66"/>
    </row>
    <row r="15" spans="1:27" s="137" customFormat="1" ht="17.25" customHeight="1" thickBot="1" x14ac:dyDescent="0.35">
      <c r="A15" s="258"/>
      <c r="B15" s="10"/>
      <c r="C15" s="330"/>
      <c r="D15" s="56"/>
      <c r="E15" s="56"/>
      <c r="F15" s="56"/>
      <c r="G15" s="56"/>
      <c r="H15" s="263"/>
      <c r="I15" s="126"/>
      <c r="J15" s="20"/>
      <c r="K15" s="263"/>
      <c r="L15" s="18">
        <v>90</v>
      </c>
      <c r="M15" s="22" t="s">
        <v>33</v>
      </c>
      <c r="N15" s="296"/>
      <c r="O15" s="107"/>
      <c r="P15" s="108"/>
      <c r="Q15" s="297"/>
      <c r="R15" s="107"/>
      <c r="S15" s="108"/>
      <c r="T15" s="66"/>
    </row>
    <row r="16" spans="1:27" ht="16.5" customHeight="1" x14ac:dyDescent="0.3">
      <c r="A16" s="256">
        <v>4</v>
      </c>
      <c r="B16" s="9"/>
      <c r="C16" s="267" t="s">
        <v>37</v>
      </c>
      <c r="D16" s="36">
        <v>4</v>
      </c>
      <c r="E16" s="36">
        <f>SUM(F16:G16)</f>
        <v>11</v>
      </c>
      <c r="F16" s="37">
        <v>5</v>
      </c>
      <c r="G16" s="36">
        <v>6</v>
      </c>
      <c r="H16" s="261" t="s">
        <v>38</v>
      </c>
      <c r="I16" s="27">
        <v>10</v>
      </c>
      <c r="J16" s="34" t="s">
        <v>39</v>
      </c>
      <c r="K16" s="261" t="s">
        <v>40</v>
      </c>
      <c r="L16" s="27">
        <v>60</v>
      </c>
      <c r="M16" s="34" t="s">
        <v>43</v>
      </c>
      <c r="N16" s="260" t="s">
        <v>41</v>
      </c>
      <c r="O16" s="12">
        <v>610</v>
      </c>
      <c r="P16" s="24" t="s">
        <v>22</v>
      </c>
      <c r="Q16" s="280" t="s">
        <v>42</v>
      </c>
      <c r="R16" s="12">
        <v>560</v>
      </c>
      <c r="S16" s="25" t="s">
        <v>21</v>
      </c>
    </row>
    <row r="17" spans="1:19" ht="16.5" customHeight="1" x14ac:dyDescent="0.3">
      <c r="A17" s="256"/>
      <c r="B17" s="9"/>
      <c r="C17" s="268"/>
      <c r="D17" s="57"/>
      <c r="E17" s="57"/>
      <c r="F17" s="57"/>
      <c r="G17" s="57"/>
      <c r="H17" s="262"/>
      <c r="I17" s="86"/>
      <c r="K17" s="262"/>
      <c r="L17" s="13">
        <v>60</v>
      </c>
      <c r="M17" s="15" t="s">
        <v>33</v>
      </c>
      <c r="N17" s="262"/>
      <c r="O17" s="13">
        <v>210</v>
      </c>
      <c r="P17" s="7" t="s">
        <v>29</v>
      </c>
      <c r="Q17" s="282"/>
      <c r="R17" s="13">
        <v>220</v>
      </c>
      <c r="S17" s="16" t="s">
        <v>44</v>
      </c>
    </row>
    <row r="18" spans="1:19" ht="16.5" customHeight="1" x14ac:dyDescent="0.3">
      <c r="A18" s="256"/>
      <c r="B18" s="9"/>
      <c r="C18" s="268"/>
      <c r="D18" s="57"/>
      <c r="E18" s="57"/>
      <c r="F18" s="57"/>
      <c r="G18" s="57"/>
      <c r="H18" s="262"/>
      <c r="I18" s="86"/>
      <c r="J18" s="15"/>
      <c r="K18" s="262"/>
      <c r="L18" s="158"/>
      <c r="M18" s="158"/>
      <c r="N18" s="262"/>
      <c r="O18" s="13">
        <v>100</v>
      </c>
      <c r="P18" s="6" t="s">
        <v>23</v>
      </c>
      <c r="Q18" s="282"/>
      <c r="R18" s="13">
        <v>50</v>
      </c>
      <c r="S18" s="17" t="s">
        <v>46</v>
      </c>
    </row>
    <row r="19" spans="1:19" ht="16.5" customHeight="1" x14ac:dyDescent="0.3">
      <c r="A19" s="256"/>
      <c r="B19" s="9"/>
      <c r="C19" s="268"/>
      <c r="D19" s="57"/>
      <c r="E19" s="57"/>
      <c r="F19" s="57"/>
      <c r="G19" s="57"/>
      <c r="H19" s="262"/>
      <c r="I19" s="86"/>
      <c r="J19" s="15"/>
      <c r="K19" s="262"/>
      <c r="L19" s="86"/>
      <c r="M19" s="15"/>
      <c r="N19" s="262"/>
      <c r="O19" s="74"/>
      <c r="P19" s="84"/>
      <c r="Q19" s="282"/>
      <c r="R19" s="13">
        <v>390</v>
      </c>
      <c r="S19" s="17" t="s">
        <v>45</v>
      </c>
    </row>
    <row r="20" spans="1:19" ht="17.25" customHeight="1" thickBot="1" x14ac:dyDescent="0.35">
      <c r="A20" s="258"/>
      <c r="B20" s="10"/>
      <c r="C20" s="269"/>
      <c r="D20" s="56"/>
      <c r="E20" s="56"/>
      <c r="F20" s="56"/>
      <c r="G20" s="56"/>
      <c r="H20" s="263"/>
      <c r="I20" s="126"/>
      <c r="J20" s="20"/>
      <c r="K20" s="263"/>
      <c r="L20" s="126"/>
      <c r="M20" s="20"/>
      <c r="N20" s="263"/>
      <c r="O20" s="75"/>
      <c r="P20" s="85"/>
      <c r="Q20" s="283"/>
      <c r="R20" s="18">
        <v>140</v>
      </c>
      <c r="S20" s="21" t="s">
        <v>26</v>
      </c>
    </row>
    <row r="21" spans="1:19" ht="16.5" customHeight="1" x14ac:dyDescent="0.3">
      <c r="A21" s="257">
        <v>5</v>
      </c>
      <c r="B21" s="8"/>
      <c r="C21" s="266" t="s">
        <v>47</v>
      </c>
      <c r="D21" s="36">
        <v>4</v>
      </c>
      <c r="E21" s="36">
        <f>SUM(F21:G21)</f>
        <v>17</v>
      </c>
      <c r="F21" s="37">
        <v>10</v>
      </c>
      <c r="G21" s="36">
        <v>7</v>
      </c>
      <c r="H21" s="273" t="s">
        <v>48</v>
      </c>
      <c r="I21" s="13">
        <v>240</v>
      </c>
      <c r="J21" s="26" t="s">
        <v>55</v>
      </c>
      <c r="K21" s="260" t="s">
        <v>49</v>
      </c>
      <c r="L21" s="12">
        <v>510</v>
      </c>
      <c r="M21" s="33" t="s">
        <v>50</v>
      </c>
      <c r="N21" s="260" t="s">
        <v>51</v>
      </c>
      <c r="O21" s="12">
        <v>640</v>
      </c>
      <c r="P21" s="24" t="s">
        <v>52</v>
      </c>
      <c r="Q21" s="280" t="s">
        <v>53</v>
      </c>
      <c r="R21" s="12">
        <v>50</v>
      </c>
      <c r="S21" s="25" t="s">
        <v>54</v>
      </c>
    </row>
    <row r="22" spans="1:19" ht="16.5" customHeight="1" x14ac:dyDescent="0.3">
      <c r="A22" s="256"/>
      <c r="B22" s="9"/>
      <c r="C22" s="268"/>
      <c r="D22" s="57"/>
      <c r="E22" s="57"/>
      <c r="F22" s="57"/>
      <c r="G22" s="57"/>
      <c r="H22" s="274"/>
      <c r="I22" s="13">
        <v>180</v>
      </c>
      <c r="J22" s="26" t="s">
        <v>44</v>
      </c>
      <c r="K22" s="262"/>
      <c r="L22" s="27">
        <v>490</v>
      </c>
      <c r="M22" s="23" t="s">
        <v>56</v>
      </c>
      <c r="N22" s="262"/>
      <c r="O22" s="13">
        <v>240</v>
      </c>
      <c r="P22" s="7" t="s">
        <v>29</v>
      </c>
      <c r="Q22" s="282"/>
      <c r="R22" s="13">
        <v>70</v>
      </c>
      <c r="S22" s="16" t="s">
        <v>31</v>
      </c>
    </row>
    <row r="23" spans="1:19" ht="16.5" customHeight="1" x14ac:dyDescent="0.3">
      <c r="A23" s="256"/>
      <c r="B23" s="9"/>
      <c r="C23" s="268"/>
      <c r="D23" s="57"/>
      <c r="E23" s="57"/>
      <c r="F23" s="57"/>
      <c r="G23" s="57"/>
      <c r="H23" s="274"/>
      <c r="I23" s="13">
        <v>150</v>
      </c>
      <c r="J23" s="15" t="s">
        <v>57</v>
      </c>
      <c r="K23" s="262"/>
      <c r="L23" s="13">
        <v>430</v>
      </c>
      <c r="M23" s="26" t="s">
        <v>24</v>
      </c>
      <c r="N23" s="262"/>
      <c r="O23" s="13"/>
      <c r="P23" s="6"/>
      <c r="Q23" s="282"/>
      <c r="R23" s="27">
        <v>100</v>
      </c>
      <c r="S23" s="58" t="s">
        <v>43</v>
      </c>
    </row>
    <row r="24" spans="1:19" ht="16.5" customHeight="1" x14ac:dyDescent="0.3">
      <c r="A24" s="256"/>
      <c r="B24" s="9"/>
      <c r="C24" s="268"/>
      <c r="D24" s="57"/>
      <c r="E24" s="57"/>
      <c r="F24" s="57"/>
      <c r="G24" s="57"/>
      <c r="H24" s="274"/>
      <c r="I24" s="13">
        <v>360</v>
      </c>
      <c r="J24" s="51" t="s">
        <v>59</v>
      </c>
      <c r="K24" s="262"/>
      <c r="L24" s="13">
        <v>100</v>
      </c>
      <c r="M24" s="26" t="s">
        <v>58</v>
      </c>
      <c r="N24" s="262"/>
      <c r="O24" s="13">
        <v>40</v>
      </c>
      <c r="P24" s="6" t="s">
        <v>36</v>
      </c>
      <c r="Q24" s="282"/>
      <c r="R24" s="13">
        <v>100</v>
      </c>
      <c r="S24" s="17" t="s">
        <v>60</v>
      </c>
    </row>
    <row r="25" spans="1:19" ht="17.25" customHeight="1" thickBot="1" x14ac:dyDescent="0.35">
      <c r="A25" s="258"/>
      <c r="B25" s="10"/>
      <c r="C25" s="269"/>
      <c r="D25" s="56"/>
      <c r="E25" s="56"/>
      <c r="F25" s="56"/>
      <c r="G25" s="56"/>
      <c r="H25" s="275"/>
      <c r="I25" s="28">
        <v>110</v>
      </c>
      <c r="J25" s="56" t="s">
        <v>263</v>
      </c>
      <c r="K25" s="263"/>
      <c r="L25" s="126"/>
      <c r="M25" s="20"/>
      <c r="N25" s="263"/>
      <c r="O25" s="125"/>
      <c r="P25" s="29"/>
      <c r="Q25" s="283"/>
      <c r="R25" s="160"/>
      <c r="S25" s="161"/>
    </row>
    <row r="26" spans="1:19" ht="16.5" customHeight="1" x14ac:dyDescent="0.3">
      <c r="A26" s="257">
        <v>6</v>
      </c>
      <c r="B26" s="8"/>
      <c r="C26" s="266" t="s">
        <v>61</v>
      </c>
      <c r="D26" s="57">
        <v>4</v>
      </c>
      <c r="E26" s="57">
        <f>SUM(F26:G26)</f>
        <v>17</v>
      </c>
      <c r="F26" s="120">
        <v>9</v>
      </c>
      <c r="G26" s="57">
        <v>8</v>
      </c>
      <c r="H26" s="273" t="s">
        <v>62</v>
      </c>
      <c r="I26" s="27">
        <v>50</v>
      </c>
      <c r="J26" s="34" t="s">
        <v>263</v>
      </c>
      <c r="K26" s="260" t="s">
        <v>63</v>
      </c>
      <c r="L26" s="12">
        <v>90</v>
      </c>
      <c r="M26" s="11" t="s">
        <v>57</v>
      </c>
      <c r="N26" s="260" t="s">
        <v>65</v>
      </c>
      <c r="O26" s="12">
        <v>490</v>
      </c>
      <c r="P26" s="24" t="s">
        <v>21</v>
      </c>
      <c r="Q26" s="280" t="s">
        <v>278</v>
      </c>
      <c r="R26" s="12">
        <v>290</v>
      </c>
      <c r="S26" s="25" t="s">
        <v>29</v>
      </c>
    </row>
    <row r="27" spans="1:19" ht="16.5" customHeight="1" x14ac:dyDescent="0.3">
      <c r="A27" s="256"/>
      <c r="B27" s="9"/>
      <c r="C27" s="267"/>
      <c r="D27" s="57"/>
      <c r="E27" s="57"/>
      <c r="F27" s="57"/>
      <c r="G27" s="57"/>
      <c r="H27" s="284"/>
      <c r="I27" s="158"/>
      <c r="J27" s="158"/>
      <c r="K27" s="261"/>
      <c r="L27" s="13">
        <v>60</v>
      </c>
      <c r="M27" s="15" t="s">
        <v>68</v>
      </c>
      <c r="N27" s="261"/>
      <c r="O27" s="27">
        <v>480</v>
      </c>
      <c r="P27" s="76" t="s">
        <v>15</v>
      </c>
      <c r="Q27" s="281"/>
      <c r="R27" s="13">
        <v>100</v>
      </c>
      <c r="S27" s="17" t="s">
        <v>36</v>
      </c>
    </row>
    <row r="28" spans="1:19" ht="16.5" customHeight="1" x14ac:dyDescent="0.3">
      <c r="A28" s="256"/>
      <c r="B28" s="9"/>
      <c r="C28" s="268"/>
      <c r="D28" s="57"/>
      <c r="E28" s="57"/>
      <c r="F28" s="57"/>
      <c r="G28" s="57"/>
      <c r="H28" s="274"/>
      <c r="I28" s="83"/>
      <c r="J28" s="87"/>
      <c r="K28" s="262"/>
      <c r="L28" s="13">
        <v>300</v>
      </c>
      <c r="M28" s="15" t="s">
        <v>64</v>
      </c>
      <c r="N28" s="262"/>
      <c r="O28" s="27">
        <v>310</v>
      </c>
      <c r="P28" s="76" t="s">
        <v>66</v>
      </c>
      <c r="Q28" s="282"/>
      <c r="R28" s="13">
        <v>100</v>
      </c>
      <c r="S28" s="17" t="s">
        <v>28</v>
      </c>
    </row>
    <row r="29" spans="1:19" ht="16.5" customHeight="1" x14ac:dyDescent="0.3">
      <c r="A29" s="256"/>
      <c r="B29" s="9"/>
      <c r="C29" s="268"/>
      <c r="D29" s="57"/>
      <c r="E29" s="57"/>
      <c r="F29" s="57"/>
      <c r="G29" s="57"/>
      <c r="H29" s="274"/>
      <c r="I29" s="86"/>
      <c r="J29" s="15"/>
      <c r="K29" s="262"/>
      <c r="L29" s="13">
        <v>140</v>
      </c>
      <c r="M29" s="26" t="s">
        <v>72</v>
      </c>
      <c r="N29" s="262"/>
      <c r="O29" s="13">
        <v>180</v>
      </c>
      <c r="P29" s="7" t="s">
        <v>55</v>
      </c>
      <c r="Q29" s="282"/>
      <c r="R29" s="13">
        <v>120</v>
      </c>
      <c r="S29" s="16" t="s">
        <v>71</v>
      </c>
    </row>
    <row r="30" spans="1:19" ht="16.5" customHeight="1" x14ac:dyDescent="0.3">
      <c r="A30" s="256"/>
      <c r="B30" s="9"/>
      <c r="C30" s="268"/>
      <c r="D30" s="57"/>
      <c r="E30" s="57"/>
      <c r="F30" s="57"/>
      <c r="G30" s="57"/>
      <c r="H30" s="274"/>
      <c r="I30" s="162"/>
      <c r="J30" s="158"/>
      <c r="K30" s="262"/>
      <c r="L30" s="13">
        <v>150</v>
      </c>
      <c r="M30" s="15" t="s">
        <v>70</v>
      </c>
      <c r="N30" s="262"/>
      <c r="O30" s="13">
        <v>120</v>
      </c>
      <c r="P30" s="7" t="s">
        <v>44</v>
      </c>
      <c r="Q30" s="282"/>
      <c r="R30" s="13">
        <v>150</v>
      </c>
      <c r="S30" s="17" t="s">
        <v>60</v>
      </c>
    </row>
    <row r="31" spans="1:19" ht="17.25" customHeight="1" thickBot="1" x14ac:dyDescent="0.35">
      <c r="A31" s="258"/>
      <c r="B31" s="10"/>
      <c r="C31" s="269"/>
      <c r="D31" s="56"/>
      <c r="E31" s="56"/>
      <c r="F31" s="56"/>
      <c r="G31" s="56"/>
      <c r="H31" s="275"/>
      <c r="I31" s="163"/>
      <c r="J31" s="160"/>
      <c r="K31" s="263"/>
      <c r="L31" s="160"/>
      <c r="M31" s="160"/>
      <c r="N31" s="263"/>
      <c r="O31" s="18">
        <v>150</v>
      </c>
      <c r="P31" s="91" t="s">
        <v>58</v>
      </c>
      <c r="Q31" s="283"/>
      <c r="R31" s="160"/>
      <c r="S31" s="161"/>
    </row>
    <row r="32" spans="1:19" s="170" customFormat="1" ht="31.5" customHeight="1" thickBot="1" x14ac:dyDescent="0.25">
      <c r="A32" s="138">
        <v>7</v>
      </c>
      <c r="B32" s="180"/>
      <c r="C32" s="123" t="s">
        <v>73</v>
      </c>
      <c r="D32" s="165">
        <v>1</v>
      </c>
      <c r="E32" s="165">
        <f>SUM(F32:G32)</f>
        <v>1</v>
      </c>
      <c r="F32" s="181">
        <v>0</v>
      </c>
      <c r="G32" s="165">
        <v>1</v>
      </c>
      <c r="H32" s="205"/>
      <c r="I32" s="182">
        <v>30</v>
      </c>
      <c r="J32" s="183" t="s">
        <v>74</v>
      </c>
      <c r="K32" s="184"/>
      <c r="L32" s="169"/>
      <c r="M32" s="169"/>
      <c r="N32" s="184"/>
      <c r="O32" s="169"/>
      <c r="P32" s="169"/>
      <c r="Q32" s="169"/>
      <c r="R32" s="169"/>
      <c r="S32" s="169"/>
    </row>
    <row r="33" spans="1:19" ht="16.5" customHeight="1" x14ac:dyDescent="0.3">
      <c r="A33" s="257">
        <v>8</v>
      </c>
      <c r="B33" s="8"/>
      <c r="C33" s="249" t="s">
        <v>75</v>
      </c>
      <c r="D33" s="247">
        <v>3</v>
      </c>
      <c r="E33" s="57">
        <f>SUM(F33:G33)</f>
        <v>11</v>
      </c>
      <c r="F33" s="120">
        <v>7</v>
      </c>
      <c r="G33" s="57">
        <v>4</v>
      </c>
      <c r="H33" s="273" t="s">
        <v>53</v>
      </c>
      <c r="I33" s="12">
        <v>830</v>
      </c>
      <c r="J33" s="40" t="s">
        <v>52</v>
      </c>
      <c r="K33" s="260" t="s">
        <v>64</v>
      </c>
      <c r="L33" s="12">
        <v>410</v>
      </c>
      <c r="M33" s="33" t="s">
        <v>50</v>
      </c>
      <c r="N33" s="260" t="s">
        <v>67</v>
      </c>
      <c r="O33" s="12" t="s">
        <v>288</v>
      </c>
      <c r="P33" s="14" t="s">
        <v>70</v>
      </c>
      <c r="Q33" s="135"/>
      <c r="R33" s="66"/>
    </row>
    <row r="34" spans="1:19" ht="33" x14ac:dyDescent="0.3">
      <c r="A34" s="256"/>
      <c r="B34" s="9"/>
      <c r="C34" s="252" t="s">
        <v>321</v>
      </c>
      <c r="D34" s="247"/>
      <c r="E34" s="57"/>
      <c r="F34" s="57"/>
      <c r="G34" s="57"/>
      <c r="H34" s="274"/>
      <c r="I34" s="13">
        <v>440</v>
      </c>
      <c r="J34" s="26" t="s">
        <v>29</v>
      </c>
      <c r="K34" s="262"/>
      <c r="L34" s="13">
        <v>400</v>
      </c>
      <c r="M34" s="26" t="s">
        <v>56</v>
      </c>
      <c r="N34" s="262"/>
      <c r="O34" s="86"/>
      <c r="P34" s="17"/>
      <c r="Q34" s="135"/>
      <c r="R34" s="66"/>
    </row>
    <row r="35" spans="1:19" ht="16.5" customHeight="1" x14ac:dyDescent="0.3">
      <c r="A35" s="256"/>
      <c r="B35" s="9"/>
      <c r="C35" s="250"/>
      <c r="D35" s="247"/>
      <c r="E35" s="57"/>
      <c r="F35" s="57"/>
      <c r="G35" s="57"/>
      <c r="H35" s="274"/>
      <c r="I35" s="13">
        <v>250</v>
      </c>
      <c r="J35" s="34" t="s">
        <v>28</v>
      </c>
      <c r="K35" s="262"/>
      <c r="L35" s="13">
        <v>330</v>
      </c>
      <c r="M35" s="26" t="s">
        <v>76</v>
      </c>
      <c r="N35" s="262"/>
      <c r="O35" s="86"/>
      <c r="P35" s="17"/>
      <c r="Q35" s="135"/>
      <c r="R35" s="135"/>
      <c r="S35" s="135"/>
    </row>
    <row r="36" spans="1:19" ht="16.5" customHeight="1" x14ac:dyDescent="0.3">
      <c r="A36" s="256"/>
      <c r="B36" s="9"/>
      <c r="C36" s="250"/>
      <c r="D36" s="247"/>
      <c r="E36" s="57"/>
      <c r="F36" s="57"/>
      <c r="G36" s="57"/>
      <c r="H36" s="274"/>
      <c r="I36" s="13">
        <v>90</v>
      </c>
      <c r="J36" s="15" t="s">
        <v>68</v>
      </c>
      <c r="K36" s="262"/>
      <c r="L36" s="13">
        <v>200</v>
      </c>
      <c r="M36" s="26" t="s">
        <v>55</v>
      </c>
      <c r="N36" s="262"/>
      <c r="O36" s="86"/>
      <c r="P36" s="17"/>
      <c r="Q36" s="135"/>
      <c r="R36" s="135"/>
      <c r="S36" s="135"/>
    </row>
    <row r="37" spans="1:19" ht="17.25" customHeight="1" thickBot="1" x14ac:dyDescent="0.35">
      <c r="A37" s="258"/>
      <c r="B37" s="10"/>
      <c r="C37" s="251"/>
      <c r="D37" s="248"/>
      <c r="E37" s="56"/>
      <c r="F37" s="56"/>
      <c r="G37" s="56"/>
      <c r="H37" s="275"/>
      <c r="I37" s="18">
        <v>280</v>
      </c>
      <c r="J37" s="35" t="s">
        <v>77</v>
      </c>
      <c r="K37" s="263"/>
      <c r="L37" s="18">
        <v>150</v>
      </c>
      <c r="M37" s="20" t="s">
        <v>64</v>
      </c>
      <c r="N37" s="263"/>
      <c r="O37" s="160"/>
      <c r="P37" s="161"/>
      <c r="Q37" s="135"/>
      <c r="R37" s="135"/>
      <c r="S37" s="135"/>
    </row>
    <row r="38" spans="1:19" ht="16.5" customHeight="1" x14ac:dyDescent="0.3">
      <c r="A38" s="257">
        <v>9</v>
      </c>
      <c r="B38" s="8"/>
      <c r="C38" s="278" t="s">
        <v>78</v>
      </c>
      <c r="D38" s="57">
        <v>3</v>
      </c>
      <c r="E38" s="57">
        <f>SUM(F38:G38)</f>
        <v>11</v>
      </c>
      <c r="F38" s="120">
        <v>5</v>
      </c>
      <c r="G38" s="57">
        <v>6</v>
      </c>
      <c r="H38" s="264" t="s">
        <v>80</v>
      </c>
      <c r="I38" s="12">
        <v>880</v>
      </c>
      <c r="J38" s="33" t="s">
        <v>22</v>
      </c>
      <c r="K38" s="260" t="s">
        <v>264</v>
      </c>
      <c r="L38" s="12">
        <v>90</v>
      </c>
      <c r="M38" s="11" t="s">
        <v>45</v>
      </c>
      <c r="N38" s="288" t="s">
        <v>70</v>
      </c>
      <c r="O38" s="12">
        <v>310</v>
      </c>
      <c r="P38" s="41" t="s">
        <v>28</v>
      </c>
      <c r="Q38" s="135"/>
      <c r="R38" s="135"/>
      <c r="S38" s="135"/>
    </row>
    <row r="39" spans="1:19" ht="16.5" customHeight="1" x14ac:dyDescent="0.3">
      <c r="A39" s="256"/>
      <c r="B39" s="9"/>
      <c r="C39" s="278"/>
      <c r="D39" s="57"/>
      <c r="E39" s="57"/>
      <c r="F39" s="57"/>
      <c r="G39" s="57"/>
      <c r="H39" s="265"/>
      <c r="I39" s="27">
        <v>380</v>
      </c>
      <c r="J39" s="23" t="s">
        <v>56</v>
      </c>
      <c r="K39" s="261"/>
      <c r="L39" s="158"/>
      <c r="M39" s="158"/>
      <c r="N39" s="289"/>
      <c r="O39" s="13">
        <v>150</v>
      </c>
      <c r="P39" s="42" t="s">
        <v>68</v>
      </c>
      <c r="Q39" s="135"/>
      <c r="R39" s="135"/>
      <c r="S39" s="135"/>
    </row>
    <row r="40" spans="1:19" ht="17.25" customHeight="1" thickBot="1" x14ac:dyDescent="0.35">
      <c r="A40" s="256"/>
      <c r="B40" s="9"/>
      <c r="C40" s="278"/>
      <c r="D40" s="57"/>
      <c r="E40" s="57"/>
      <c r="F40" s="57"/>
      <c r="G40" s="57"/>
      <c r="H40" s="265"/>
      <c r="I40" s="27">
        <v>350</v>
      </c>
      <c r="J40" s="23" t="s">
        <v>21</v>
      </c>
      <c r="K40" s="261"/>
      <c r="L40" s="158"/>
      <c r="M40" s="158"/>
      <c r="N40" s="289"/>
      <c r="O40" s="13">
        <v>110</v>
      </c>
      <c r="P40" s="243" t="s">
        <v>57</v>
      </c>
      <c r="Q40" s="135"/>
      <c r="R40" s="135"/>
      <c r="S40" s="135"/>
    </row>
    <row r="41" spans="1:19" ht="17.25" customHeight="1" thickBot="1" x14ac:dyDescent="0.35">
      <c r="A41" s="256"/>
      <c r="B41" s="9"/>
      <c r="C41" s="278"/>
      <c r="D41" s="57"/>
      <c r="E41" s="57"/>
      <c r="F41" s="57"/>
      <c r="G41" s="57"/>
      <c r="H41" s="265"/>
      <c r="I41" s="13">
        <v>100</v>
      </c>
      <c r="J41" s="15" t="s">
        <v>83</v>
      </c>
      <c r="K41" s="262"/>
      <c r="L41" s="83"/>
      <c r="M41" s="87"/>
      <c r="N41" s="289"/>
      <c r="O41" s="203">
        <v>70</v>
      </c>
      <c r="P41" s="244" t="s">
        <v>72</v>
      </c>
      <c r="Q41" s="135"/>
      <c r="R41" s="135"/>
      <c r="S41" s="135"/>
    </row>
    <row r="42" spans="1:19" ht="17.25" customHeight="1" thickBot="1" x14ac:dyDescent="0.35">
      <c r="A42" s="256"/>
      <c r="B42" s="9"/>
      <c r="C42" s="279"/>
      <c r="D42" s="56"/>
      <c r="E42" s="56"/>
      <c r="F42" s="56"/>
      <c r="G42" s="56"/>
      <c r="H42" s="265"/>
      <c r="I42" s="18">
        <v>180</v>
      </c>
      <c r="J42" s="35" t="s">
        <v>294</v>
      </c>
      <c r="K42" s="262"/>
      <c r="L42" s="90"/>
      <c r="M42" s="98"/>
      <c r="N42" s="289"/>
      <c r="O42" s="18">
        <v>60</v>
      </c>
      <c r="P42" s="45" t="s">
        <v>70</v>
      </c>
      <c r="Q42" s="135"/>
      <c r="R42" s="135"/>
      <c r="S42" s="135"/>
    </row>
    <row r="43" spans="1:19" ht="16.5" customHeight="1" x14ac:dyDescent="0.3">
      <c r="A43" s="257">
        <v>10</v>
      </c>
      <c r="B43" s="8"/>
      <c r="C43" s="277" t="s">
        <v>84</v>
      </c>
      <c r="D43" s="36">
        <v>3</v>
      </c>
      <c r="E43" s="36">
        <f>SUM(F43:G43)</f>
        <v>11</v>
      </c>
      <c r="F43" s="37">
        <v>2</v>
      </c>
      <c r="G43" s="36">
        <v>9</v>
      </c>
      <c r="H43" s="264" t="s">
        <v>79</v>
      </c>
      <c r="I43" s="12">
        <v>250</v>
      </c>
      <c r="J43" s="11" t="s">
        <v>86</v>
      </c>
      <c r="K43" s="288" t="s">
        <v>83</v>
      </c>
      <c r="L43" s="12">
        <v>60</v>
      </c>
      <c r="M43" s="11" t="s">
        <v>83</v>
      </c>
      <c r="N43" s="288" t="s">
        <v>85</v>
      </c>
      <c r="O43" s="12">
        <v>330</v>
      </c>
      <c r="P43" s="14" t="s">
        <v>28</v>
      </c>
      <c r="Q43" s="135"/>
      <c r="R43" s="135"/>
      <c r="S43" s="135"/>
    </row>
    <row r="44" spans="1:19" ht="16.5" customHeight="1" x14ac:dyDescent="0.3">
      <c r="A44" s="256"/>
      <c r="B44" s="9"/>
      <c r="C44" s="278"/>
      <c r="D44" s="57"/>
      <c r="E44" s="57"/>
      <c r="F44" s="57"/>
      <c r="G44" s="57"/>
      <c r="H44" s="265"/>
      <c r="I44" s="13">
        <v>150</v>
      </c>
      <c r="J44" s="26" t="s">
        <v>87</v>
      </c>
      <c r="K44" s="289"/>
      <c r="L44" s="13">
        <v>40</v>
      </c>
      <c r="M44" s="15" t="s">
        <v>88</v>
      </c>
      <c r="N44" s="289"/>
      <c r="O44" s="13">
        <v>180</v>
      </c>
      <c r="P44" s="17" t="s">
        <v>68</v>
      </c>
      <c r="Q44" s="135"/>
      <c r="R44" s="135"/>
      <c r="S44" s="135"/>
    </row>
    <row r="45" spans="1:19" ht="16.5" customHeight="1" x14ac:dyDescent="0.3">
      <c r="A45" s="256"/>
      <c r="B45" s="9"/>
      <c r="C45" s="278"/>
      <c r="D45" s="57"/>
      <c r="E45" s="57"/>
      <c r="F45" s="57"/>
      <c r="G45" s="57"/>
      <c r="H45" s="265"/>
      <c r="I45" s="31">
        <v>70</v>
      </c>
      <c r="J45" s="30" t="s">
        <v>265</v>
      </c>
      <c r="K45" s="289"/>
      <c r="L45" s="86"/>
      <c r="M45" s="15"/>
      <c r="N45" s="289"/>
      <c r="O45" s="13">
        <v>150</v>
      </c>
      <c r="P45" s="17" t="s">
        <v>57</v>
      </c>
      <c r="Q45" s="135"/>
      <c r="R45" s="135"/>
      <c r="S45" s="135"/>
    </row>
    <row r="46" spans="1:19" ht="16.5" customHeight="1" x14ac:dyDescent="0.3">
      <c r="A46" s="256"/>
      <c r="B46" s="9"/>
      <c r="C46" s="278"/>
      <c r="D46" s="57"/>
      <c r="E46" s="57"/>
      <c r="F46" s="57"/>
      <c r="G46" s="57"/>
      <c r="H46" s="265"/>
      <c r="I46" s="13">
        <v>70</v>
      </c>
      <c r="J46" s="15" t="s">
        <v>64</v>
      </c>
      <c r="K46" s="289"/>
      <c r="L46" s="162"/>
      <c r="M46" s="158"/>
      <c r="N46" s="289"/>
      <c r="O46" s="13">
        <v>110</v>
      </c>
      <c r="P46" s="16" t="s">
        <v>72</v>
      </c>
      <c r="Q46" s="135"/>
      <c r="R46" s="135"/>
      <c r="S46" s="135"/>
    </row>
    <row r="47" spans="1:19" ht="17.25" customHeight="1" thickBot="1" x14ac:dyDescent="0.35">
      <c r="A47" s="258"/>
      <c r="B47" s="10"/>
      <c r="C47" s="279"/>
      <c r="D47" s="56"/>
      <c r="E47" s="56"/>
      <c r="F47" s="56"/>
      <c r="G47" s="56"/>
      <c r="H47" s="276"/>
      <c r="I47" s="163"/>
      <c r="J47" s="160"/>
      <c r="K47" s="290"/>
      <c r="L47" s="163"/>
      <c r="M47" s="160"/>
      <c r="N47" s="290"/>
      <c r="O47" s="28">
        <v>100</v>
      </c>
      <c r="P47" s="45" t="s">
        <v>70</v>
      </c>
      <c r="Q47" s="135"/>
      <c r="R47" s="135"/>
      <c r="S47" s="135"/>
    </row>
    <row r="48" spans="1:19" ht="16.5" customHeight="1" x14ac:dyDescent="0.3">
      <c r="A48" s="257">
        <v>11</v>
      </c>
      <c r="B48" s="8"/>
      <c r="C48" s="277" t="s">
        <v>94</v>
      </c>
      <c r="D48" s="57">
        <v>3</v>
      </c>
      <c r="E48" s="57">
        <f>SUM(F48:G48)</f>
        <v>10</v>
      </c>
      <c r="F48" s="120">
        <v>5</v>
      </c>
      <c r="G48" s="57">
        <v>5</v>
      </c>
      <c r="H48" s="273" t="s">
        <v>95</v>
      </c>
      <c r="I48" s="12">
        <v>60</v>
      </c>
      <c r="J48" s="11" t="s">
        <v>83</v>
      </c>
      <c r="K48" s="260" t="s">
        <v>96</v>
      </c>
      <c r="L48" s="12">
        <v>440</v>
      </c>
      <c r="M48" s="11" t="s">
        <v>39</v>
      </c>
      <c r="N48" s="260" t="s">
        <v>97</v>
      </c>
      <c r="O48" s="12">
        <v>1270</v>
      </c>
      <c r="P48" s="46" t="s">
        <v>22</v>
      </c>
      <c r="Q48" s="135"/>
      <c r="R48" s="135"/>
      <c r="S48" s="135"/>
    </row>
    <row r="49" spans="1:19" ht="16.5" customHeight="1" x14ac:dyDescent="0.3">
      <c r="A49" s="256"/>
      <c r="B49" s="9"/>
      <c r="C49" s="278"/>
      <c r="D49" s="57"/>
      <c r="E49" s="57"/>
      <c r="F49" s="57"/>
      <c r="G49" s="57"/>
      <c r="H49" s="284"/>
      <c r="I49" s="89"/>
      <c r="J49" s="34"/>
      <c r="K49" s="261"/>
      <c r="L49" s="13">
        <v>120</v>
      </c>
      <c r="M49" s="26" t="s">
        <v>44</v>
      </c>
      <c r="N49" s="261"/>
      <c r="O49" s="27">
        <v>260</v>
      </c>
      <c r="P49" s="81" t="s">
        <v>21</v>
      </c>
      <c r="Q49" s="135"/>
      <c r="R49" s="135"/>
      <c r="S49" s="135"/>
    </row>
    <row r="50" spans="1:19" ht="16.5" customHeight="1" x14ac:dyDescent="0.3">
      <c r="A50" s="256"/>
      <c r="B50" s="9"/>
      <c r="C50" s="278"/>
      <c r="D50" s="57"/>
      <c r="E50" s="57"/>
      <c r="F50" s="57"/>
      <c r="G50" s="57"/>
      <c r="H50" s="284"/>
      <c r="I50" s="89"/>
      <c r="J50" s="34"/>
      <c r="K50" s="261"/>
      <c r="L50" s="13">
        <v>80</v>
      </c>
      <c r="M50" s="15" t="s">
        <v>83</v>
      </c>
      <c r="N50" s="261"/>
      <c r="O50" s="13">
        <v>170</v>
      </c>
      <c r="P50" s="16" t="s">
        <v>76</v>
      </c>
      <c r="Q50" s="135"/>
      <c r="R50" s="135"/>
      <c r="S50" s="135"/>
    </row>
    <row r="51" spans="1:19" ht="16.5" customHeight="1" x14ac:dyDescent="0.3">
      <c r="A51" s="256"/>
      <c r="B51" s="9"/>
      <c r="C51" s="278"/>
      <c r="D51" s="57"/>
      <c r="E51" s="57"/>
      <c r="F51" s="57"/>
      <c r="G51" s="57"/>
      <c r="H51" s="274"/>
      <c r="I51" s="86"/>
      <c r="J51" s="15"/>
      <c r="K51" s="262"/>
      <c r="L51" s="13">
        <v>200</v>
      </c>
      <c r="M51" s="15" t="s">
        <v>70</v>
      </c>
      <c r="N51" s="262"/>
      <c r="O51" s="13">
        <v>160</v>
      </c>
      <c r="P51" s="17" t="s">
        <v>86</v>
      </c>
      <c r="Q51" s="135"/>
      <c r="R51" s="135"/>
      <c r="S51" s="135"/>
    </row>
    <row r="52" spans="1:19" ht="17.25" customHeight="1" thickBot="1" x14ac:dyDescent="0.35">
      <c r="A52" s="256"/>
      <c r="B52" s="9"/>
      <c r="C52" s="278"/>
      <c r="D52" s="56"/>
      <c r="E52" s="56"/>
      <c r="F52" s="56"/>
      <c r="G52" s="56"/>
      <c r="H52" s="274"/>
      <c r="I52" s="86"/>
      <c r="J52" s="15"/>
      <c r="K52" s="262"/>
      <c r="L52" s="160"/>
      <c r="M52" s="160"/>
      <c r="N52" s="262"/>
      <c r="O52" s="28">
        <v>60</v>
      </c>
      <c r="P52" s="48" t="s">
        <v>294</v>
      </c>
      <c r="Q52" s="135"/>
      <c r="R52" s="135"/>
      <c r="S52" s="135"/>
    </row>
    <row r="53" spans="1:19" s="170" customFormat="1" ht="55.5" customHeight="1" thickBot="1" x14ac:dyDescent="0.25">
      <c r="A53" s="140">
        <v>12</v>
      </c>
      <c r="B53" s="164"/>
      <c r="C53" s="64" t="s">
        <v>322</v>
      </c>
      <c r="D53" s="165">
        <v>3</v>
      </c>
      <c r="E53" s="165"/>
      <c r="F53" s="165"/>
      <c r="G53" s="165"/>
      <c r="H53" s="206"/>
      <c r="I53" s="166"/>
      <c r="J53" s="165" t="s">
        <v>98</v>
      </c>
      <c r="K53" s="211"/>
      <c r="L53" s="166"/>
      <c r="M53" s="167" t="s">
        <v>99</v>
      </c>
      <c r="N53" s="211"/>
      <c r="O53" s="166"/>
      <c r="P53" s="168" t="s">
        <v>100</v>
      </c>
      <c r="Q53" s="169"/>
      <c r="R53" s="169"/>
      <c r="S53" s="169"/>
    </row>
    <row r="54" spans="1:19" ht="16.5" customHeight="1" x14ac:dyDescent="0.3">
      <c r="A54" s="270" t="s">
        <v>295</v>
      </c>
      <c r="B54" s="171" t="s">
        <v>13</v>
      </c>
      <c r="C54" s="310" t="s">
        <v>101</v>
      </c>
      <c r="D54" s="57">
        <v>2</v>
      </c>
      <c r="E54" s="57">
        <f>SUM(F54:G54)</f>
        <v>8</v>
      </c>
      <c r="F54" s="120">
        <v>4</v>
      </c>
      <c r="G54" s="57">
        <v>4</v>
      </c>
      <c r="H54" s="260" t="s">
        <v>102</v>
      </c>
      <c r="I54" s="12">
        <v>180</v>
      </c>
      <c r="J54" s="33" t="s">
        <v>21</v>
      </c>
      <c r="K54" s="260" t="s">
        <v>104</v>
      </c>
      <c r="L54" s="12">
        <v>410</v>
      </c>
      <c r="M54" s="14" t="s">
        <v>28</v>
      </c>
      <c r="N54" s="66"/>
      <c r="O54" s="66"/>
      <c r="Q54" s="135"/>
      <c r="R54" s="135"/>
      <c r="S54" s="135"/>
    </row>
    <row r="55" spans="1:19" ht="16.5" customHeight="1" x14ac:dyDescent="0.3">
      <c r="A55" s="271"/>
      <c r="B55" s="172"/>
      <c r="C55" s="311"/>
      <c r="D55" s="57"/>
      <c r="E55" s="57"/>
      <c r="F55" s="57"/>
      <c r="G55" s="57"/>
      <c r="H55" s="262"/>
      <c r="I55" s="13">
        <v>170</v>
      </c>
      <c r="J55" s="26" t="s">
        <v>15</v>
      </c>
      <c r="K55" s="262"/>
      <c r="L55" s="13">
        <v>280</v>
      </c>
      <c r="M55" s="17" t="s">
        <v>57</v>
      </c>
      <c r="N55" s="66"/>
      <c r="O55" s="66"/>
      <c r="Q55" s="135"/>
      <c r="R55" s="135"/>
      <c r="S55" s="135"/>
    </row>
    <row r="56" spans="1:19" ht="16.5" customHeight="1" x14ac:dyDescent="0.3">
      <c r="A56" s="271"/>
      <c r="B56" s="172"/>
      <c r="C56" s="311"/>
      <c r="D56" s="57"/>
      <c r="E56" s="57"/>
      <c r="F56" s="57"/>
      <c r="G56" s="57"/>
      <c r="H56" s="262"/>
      <c r="I56" s="13">
        <v>70</v>
      </c>
      <c r="J56" s="26" t="s">
        <v>81</v>
      </c>
      <c r="K56" s="262"/>
      <c r="L56" s="13">
        <v>230</v>
      </c>
      <c r="M56" s="17" t="s">
        <v>70</v>
      </c>
      <c r="N56" s="66"/>
      <c r="O56" s="66"/>
      <c r="Q56" s="135"/>
      <c r="R56" s="135"/>
      <c r="S56" s="135"/>
    </row>
    <row r="57" spans="1:19" ht="16.5" customHeight="1" x14ac:dyDescent="0.3">
      <c r="A57" s="271"/>
      <c r="B57" s="172"/>
      <c r="C57" s="311"/>
      <c r="D57" s="57"/>
      <c r="E57" s="57"/>
      <c r="F57" s="57"/>
      <c r="G57" s="57"/>
      <c r="H57" s="262"/>
      <c r="I57" s="13">
        <v>510</v>
      </c>
      <c r="J57" s="26" t="s">
        <v>151</v>
      </c>
      <c r="K57" s="262"/>
      <c r="L57" s="162"/>
      <c r="M57" s="175"/>
      <c r="N57" s="66"/>
      <c r="O57" s="66"/>
      <c r="Q57" s="135"/>
      <c r="R57" s="135"/>
      <c r="S57" s="135"/>
    </row>
    <row r="58" spans="1:19" ht="17.25" customHeight="1" thickBot="1" x14ac:dyDescent="0.35">
      <c r="A58" s="272"/>
      <c r="B58" s="173"/>
      <c r="C58" s="312"/>
      <c r="D58" s="56"/>
      <c r="E58" s="56"/>
      <c r="F58" s="56"/>
      <c r="G58" s="56"/>
      <c r="H58" s="263"/>
      <c r="I58" s="18">
        <v>70</v>
      </c>
      <c r="J58" s="20" t="s">
        <v>86</v>
      </c>
      <c r="K58" s="263"/>
      <c r="L58" s="126"/>
      <c r="M58" s="22"/>
      <c r="N58" s="66"/>
      <c r="O58" s="66"/>
      <c r="Q58" s="135"/>
      <c r="R58" s="135"/>
      <c r="S58" s="135"/>
    </row>
    <row r="59" spans="1:19" ht="16.5" customHeight="1" x14ac:dyDescent="0.3">
      <c r="A59" s="256" t="s">
        <v>296</v>
      </c>
      <c r="B59" s="94"/>
      <c r="C59" s="132" t="s">
        <v>106</v>
      </c>
      <c r="D59" s="57">
        <v>1</v>
      </c>
      <c r="E59" s="57">
        <f>SUM(F59:G59)</f>
        <v>4</v>
      </c>
      <c r="F59" s="57">
        <v>3</v>
      </c>
      <c r="G59" s="57">
        <v>1</v>
      </c>
      <c r="H59" s="265" t="s">
        <v>107</v>
      </c>
      <c r="I59" s="27">
        <v>160</v>
      </c>
      <c r="J59" s="78" t="s">
        <v>108</v>
      </c>
      <c r="K59" s="212"/>
      <c r="L59" s="62"/>
      <c r="M59" s="44"/>
      <c r="N59" s="212"/>
      <c r="O59" s="62"/>
      <c r="P59" s="44"/>
      <c r="Q59" s="136"/>
      <c r="R59" s="135"/>
      <c r="S59" s="135"/>
    </row>
    <row r="60" spans="1:19" ht="16.5" customHeight="1" x14ac:dyDescent="0.3">
      <c r="A60" s="256"/>
      <c r="B60" s="94"/>
      <c r="C60" s="132" t="s">
        <v>310</v>
      </c>
      <c r="D60" s="57"/>
      <c r="E60" s="57"/>
      <c r="F60" s="57"/>
      <c r="G60" s="57"/>
      <c r="H60" s="265"/>
      <c r="I60" s="13">
        <v>120</v>
      </c>
      <c r="J60" s="16" t="s">
        <v>109</v>
      </c>
      <c r="K60" s="212"/>
      <c r="L60" s="62"/>
      <c r="M60" s="44"/>
      <c r="N60" s="212"/>
      <c r="O60" s="62"/>
      <c r="P60" s="44"/>
      <c r="Q60" s="136"/>
      <c r="R60" s="135"/>
      <c r="S60" s="135"/>
    </row>
    <row r="61" spans="1:19" ht="16.5" customHeight="1" x14ac:dyDescent="0.3">
      <c r="A61" s="256"/>
      <c r="B61" s="94"/>
      <c r="C61" s="82"/>
      <c r="D61" s="57"/>
      <c r="E61" s="57"/>
      <c r="F61" s="57"/>
      <c r="G61" s="57"/>
      <c r="H61" s="265"/>
      <c r="I61" s="13">
        <v>110</v>
      </c>
      <c r="J61" s="16" t="s">
        <v>55</v>
      </c>
      <c r="K61" s="212"/>
      <c r="L61" s="62"/>
      <c r="M61" s="44"/>
      <c r="N61" s="212"/>
      <c r="O61" s="62"/>
      <c r="P61" s="44"/>
      <c r="Q61" s="136"/>
      <c r="R61" s="135"/>
      <c r="S61" s="135"/>
    </row>
    <row r="62" spans="1:19" ht="16.5" customHeight="1" x14ac:dyDescent="0.3">
      <c r="A62" s="256"/>
      <c r="B62" s="94"/>
      <c r="C62" s="132"/>
      <c r="D62" s="57"/>
      <c r="E62" s="57"/>
      <c r="F62" s="57"/>
      <c r="G62" s="57"/>
      <c r="H62" s="265"/>
      <c r="I62" s="13">
        <v>70</v>
      </c>
      <c r="J62" s="16" t="s">
        <v>105</v>
      </c>
      <c r="K62" s="212"/>
      <c r="L62" s="62"/>
      <c r="M62" s="44"/>
      <c r="N62" s="212"/>
      <c r="O62" s="62"/>
      <c r="P62" s="44"/>
      <c r="Q62" s="136"/>
      <c r="R62" s="135"/>
      <c r="S62" s="135"/>
    </row>
    <row r="63" spans="1:19" ht="17.25" customHeight="1" thickBot="1" x14ac:dyDescent="0.35">
      <c r="A63" s="258"/>
      <c r="B63" s="95"/>
      <c r="C63" s="133"/>
      <c r="D63" s="56"/>
      <c r="E63" s="56"/>
      <c r="F63" s="56"/>
      <c r="G63" s="56"/>
      <c r="H63" s="276"/>
      <c r="I63" s="126"/>
      <c r="J63" s="22"/>
      <c r="K63" s="212"/>
      <c r="L63" s="62"/>
      <c r="M63" s="44"/>
      <c r="N63" s="212"/>
      <c r="O63" s="62"/>
      <c r="P63" s="44"/>
      <c r="Q63" s="136"/>
      <c r="R63" s="135"/>
      <c r="S63" s="135"/>
    </row>
    <row r="64" spans="1:19" ht="16.5" customHeight="1" x14ac:dyDescent="0.3">
      <c r="A64" s="257" t="s">
        <v>297</v>
      </c>
      <c r="B64" s="8"/>
      <c r="C64" s="134" t="s">
        <v>110</v>
      </c>
      <c r="D64" s="57">
        <v>2</v>
      </c>
      <c r="E64" s="57">
        <f>SUM(F64:G64)</f>
        <v>4</v>
      </c>
      <c r="F64" s="120">
        <v>1</v>
      </c>
      <c r="G64" s="57">
        <v>3</v>
      </c>
      <c r="H64" s="293" t="s">
        <v>90</v>
      </c>
      <c r="I64" s="12">
        <v>160</v>
      </c>
      <c r="J64" s="106" t="s">
        <v>88</v>
      </c>
      <c r="K64" s="260" t="s">
        <v>280</v>
      </c>
      <c r="L64" s="12">
        <v>20</v>
      </c>
      <c r="M64" s="25" t="s">
        <v>279</v>
      </c>
      <c r="N64" s="212"/>
      <c r="O64" s="62"/>
      <c r="P64" s="44"/>
      <c r="Q64" s="136"/>
      <c r="R64" s="135"/>
      <c r="S64" s="135"/>
    </row>
    <row r="65" spans="1:19" ht="16.5" customHeight="1" x14ac:dyDescent="0.3">
      <c r="A65" s="256"/>
      <c r="B65" s="9"/>
      <c r="C65" s="65" t="s">
        <v>255</v>
      </c>
      <c r="D65" s="57"/>
      <c r="E65" s="57"/>
      <c r="F65" s="57"/>
      <c r="G65" s="57"/>
      <c r="H65" s="294"/>
      <c r="I65" s="13">
        <v>120</v>
      </c>
      <c r="J65" s="15" t="s">
        <v>83</v>
      </c>
      <c r="K65" s="262"/>
      <c r="L65" s="83"/>
      <c r="M65" s="84"/>
      <c r="N65" s="212"/>
      <c r="O65" s="62"/>
      <c r="P65" s="44"/>
      <c r="Q65" s="136"/>
      <c r="R65" s="135"/>
      <c r="S65" s="135"/>
    </row>
    <row r="66" spans="1:19" ht="17.25" customHeight="1" thickBot="1" x14ac:dyDescent="0.35">
      <c r="A66" s="256"/>
      <c r="B66" s="9"/>
      <c r="C66" s="132"/>
      <c r="D66" s="56"/>
      <c r="E66" s="56"/>
      <c r="F66" s="56"/>
      <c r="G66" s="56"/>
      <c r="H66" s="294"/>
      <c r="I66" s="13">
        <v>60</v>
      </c>
      <c r="J66" s="15" t="s">
        <v>99</v>
      </c>
      <c r="K66" s="263"/>
      <c r="L66" s="160"/>
      <c r="M66" s="161"/>
      <c r="N66" s="212"/>
      <c r="O66" s="62"/>
      <c r="P66" s="44"/>
      <c r="Q66" s="136"/>
      <c r="R66" s="135"/>
      <c r="S66" s="135"/>
    </row>
    <row r="67" spans="1:19" ht="37.5" customHeight="1" thickBot="1" x14ac:dyDescent="0.35">
      <c r="A67" s="138" t="s">
        <v>298</v>
      </c>
      <c r="B67" s="8"/>
      <c r="C67" s="131" t="s">
        <v>261</v>
      </c>
      <c r="D67" s="36">
        <v>1</v>
      </c>
      <c r="E67" s="36">
        <f>SUM(F67:G67)</f>
        <v>0</v>
      </c>
      <c r="F67" s="36"/>
      <c r="G67" s="36"/>
      <c r="H67" s="207"/>
      <c r="I67" s="38" t="s">
        <v>111</v>
      </c>
      <c r="J67" s="43" t="s">
        <v>92</v>
      </c>
      <c r="K67" s="212"/>
      <c r="L67" s="62"/>
      <c r="M67" s="44"/>
      <c r="N67" s="212"/>
      <c r="O67" s="62"/>
      <c r="P67" s="44"/>
      <c r="Q67" s="136"/>
      <c r="R67" s="135"/>
      <c r="S67" s="135"/>
    </row>
    <row r="68" spans="1:19" ht="16.5" customHeight="1" x14ac:dyDescent="0.3">
      <c r="A68" s="257">
        <v>14</v>
      </c>
      <c r="B68" s="8"/>
      <c r="C68" s="285" t="s">
        <v>281</v>
      </c>
      <c r="D68" s="36">
        <v>3</v>
      </c>
      <c r="E68" s="36">
        <f>SUM(F68:G68)</f>
        <v>13</v>
      </c>
      <c r="F68" s="37">
        <v>6</v>
      </c>
      <c r="G68" s="36">
        <v>7</v>
      </c>
      <c r="H68" s="264" t="s">
        <v>90</v>
      </c>
      <c r="I68" s="12">
        <v>100</v>
      </c>
      <c r="J68" s="11" t="s">
        <v>88</v>
      </c>
      <c r="K68" s="260" t="s">
        <v>112</v>
      </c>
      <c r="L68" s="12">
        <v>270</v>
      </c>
      <c r="M68" s="110" t="s">
        <v>50</v>
      </c>
      <c r="N68" s="260" t="s">
        <v>90</v>
      </c>
      <c r="O68" s="12">
        <v>380</v>
      </c>
      <c r="P68" s="41" t="s">
        <v>28</v>
      </c>
      <c r="Q68" s="136"/>
      <c r="R68" s="135"/>
      <c r="S68" s="135"/>
    </row>
    <row r="69" spans="1:19" ht="16.5" customHeight="1" x14ac:dyDescent="0.3">
      <c r="A69" s="256"/>
      <c r="B69" s="9"/>
      <c r="C69" s="286"/>
      <c r="D69" s="57"/>
      <c r="E69" s="57"/>
      <c r="F69" s="57"/>
      <c r="G69" s="57"/>
      <c r="H69" s="265"/>
      <c r="I69" s="13">
        <v>50</v>
      </c>
      <c r="J69" s="15" t="s">
        <v>64</v>
      </c>
      <c r="K69" s="261"/>
      <c r="L69" s="27">
        <v>260</v>
      </c>
      <c r="M69" s="77" t="s">
        <v>56</v>
      </c>
      <c r="N69" s="261"/>
      <c r="O69" s="13">
        <v>190</v>
      </c>
      <c r="P69" s="42" t="s">
        <v>57</v>
      </c>
      <c r="Q69" s="136"/>
      <c r="R69" s="135"/>
      <c r="S69" s="135"/>
    </row>
    <row r="70" spans="1:19" ht="16.5" customHeight="1" x14ac:dyDescent="0.3">
      <c r="A70" s="256"/>
      <c r="B70" s="9"/>
      <c r="C70" s="292"/>
      <c r="D70" s="57"/>
      <c r="E70" s="57"/>
      <c r="F70" s="57"/>
      <c r="G70" s="57"/>
      <c r="H70" s="265"/>
      <c r="I70" s="13">
        <v>50</v>
      </c>
      <c r="J70" s="15" t="s">
        <v>93</v>
      </c>
      <c r="K70" s="262"/>
      <c r="L70" s="13">
        <v>160</v>
      </c>
      <c r="M70" s="26" t="s">
        <v>76</v>
      </c>
      <c r="N70" s="262"/>
      <c r="O70" s="13">
        <v>80</v>
      </c>
      <c r="P70" s="16" t="s">
        <v>44</v>
      </c>
      <c r="Q70" s="136"/>
      <c r="R70" s="135"/>
      <c r="S70" s="135"/>
    </row>
    <row r="71" spans="1:19" ht="16.5" customHeight="1" x14ac:dyDescent="0.3">
      <c r="A71" s="256"/>
      <c r="B71" s="9"/>
      <c r="C71" s="292"/>
      <c r="D71" s="57"/>
      <c r="E71" s="57"/>
      <c r="F71" s="57"/>
      <c r="G71" s="57"/>
      <c r="H71" s="265"/>
      <c r="I71" s="158"/>
      <c r="J71" s="158"/>
      <c r="K71" s="262"/>
      <c r="L71" s="13">
        <v>160</v>
      </c>
      <c r="M71" s="39" t="s">
        <v>86</v>
      </c>
      <c r="N71" s="262"/>
      <c r="O71" s="13">
        <v>90</v>
      </c>
      <c r="P71" s="16" t="s">
        <v>289</v>
      </c>
      <c r="Q71" s="135"/>
      <c r="R71" s="135"/>
      <c r="S71" s="135"/>
    </row>
    <row r="72" spans="1:19" ht="17.25" customHeight="1" thickBot="1" x14ac:dyDescent="0.35">
      <c r="A72" s="256"/>
      <c r="B72" s="9"/>
      <c r="C72" s="292"/>
      <c r="D72" s="57"/>
      <c r="E72" s="57"/>
      <c r="F72" s="57"/>
      <c r="G72" s="57"/>
      <c r="H72" s="265"/>
      <c r="I72" s="192"/>
      <c r="J72" s="193"/>
      <c r="K72" s="291"/>
      <c r="L72" s="31">
        <v>100</v>
      </c>
      <c r="M72" s="79" t="s">
        <v>89</v>
      </c>
      <c r="N72" s="291"/>
      <c r="O72" s="31">
        <v>140</v>
      </c>
      <c r="P72" s="32" t="s">
        <v>70</v>
      </c>
      <c r="Q72" s="136"/>
      <c r="R72" s="136"/>
      <c r="S72" s="136"/>
    </row>
    <row r="73" spans="1:19" ht="16.5" customHeight="1" x14ac:dyDescent="0.3">
      <c r="A73" s="257">
        <v>15</v>
      </c>
      <c r="B73" s="8"/>
      <c r="C73" s="277" t="s">
        <v>113</v>
      </c>
      <c r="D73" s="36">
        <v>3</v>
      </c>
      <c r="E73" s="36">
        <f>SUM(F73:G73)</f>
        <v>13</v>
      </c>
      <c r="F73" s="37">
        <v>9</v>
      </c>
      <c r="G73" s="36">
        <v>4</v>
      </c>
      <c r="H73" s="273" t="s">
        <v>80</v>
      </c>
      <c r="I73" s="12">
        <v>850</v>
      </c>
      <c r="J73" s="25" t="s">
        <v>22</v>
      </c>
      <c r="K73" s="260" t="s">
        <v>114</v>
      </c>
      <c r="L73" s="12">
        <v>320</v>
      </c>
      <c r="M73" s="33" t="s">
        <v>50</v>
      </c>
      <c r="N73" s="260" t="s">
        <v>115</v>
      </c>
      <c r="O73" s="12">
        <v>120</v>
      </c>
      <c r="P73" s="14" t="s">
        <v>45</v>
      </c>
      <c r="Q73" s="259"/>
      <c r="R73" s="62"/>
      <c r="S73" s="44"/>
    </row>
    <row r="74" spans="1:19" ht="16.5" customHeight="1" x14ac:dyDescent="0.3">
      <c r="A74" s="256"/>
      <c r="B74" s="9"/>
      <c r="C74" s="278"/>
      <c r="D74" s="57"/>
      <c r="E74" s="57"/>
      <c r="F74" s="57"/>
      <c r="G74" s="57"/>
      <c r="H74" s="274"/>
      <c r="I74" s="31">
        <v>450</v>
      </c>
      <c r="J74" s="55" t="s">
        <v>29</v>
      </c>
      <c r="K74" s="262"/>
      <c r="L74" s="13">
        <v>310</v>
      </c>
      <c r="M74" s="26" t="s">
        <v>56</v>
      </c>
      <c r="N74" s="262"/>
      <c r="O74" s="13">
        <v>100</v>
      </c>
      <c r="P74" s="16" t="s">
        <v>72</v>
      </c>
      <c r="Q74" s="259"/>
      <c r="R74" s="62"/>
      <c r="S74" s="44"/>
    </row>
    <row r="75" spans="1:19" ht="16.5" customHeight="1" x14ac:dyDescent="0.3">
      <c r="A75" s="256"/>
      <c r="B75" s="9"/>
      <c r="C75" s="278"/>
      <c r="D75" s="57"/>
      <c r="E75" s="57"/>
      <c r="F75" s="57"/>
      <c r="G75" s="57"/>
      <c r="H75" s="274"/>
      <c r="I75" s="31">
        <v>270</v>
      </c>
      <c r="J75" s="32" t="s">
        <v>39</v>
      </c>
      <c r="K75" s="262"/>
      <c r="L75" s="13">
        <v>210</v>
      </c>
      <c r="M75" s="26" t="s">
        <v>76</v>
      </c>
      <c r="N75" s="262"/>
      <c r="O75" s="13">
        <v>90</v>
      </c>
      <c r="P75" s="17" t="s">
        <v>70</v>
      </c>
      <c r="Q75" s="259"/>
      <c r="R75" s="62"/>
      <c r="S75" s="44"/>
    </row>
    <row r="76" spans="1:19" ht="16.5" customHeight="1" x14ac:dyDescent="0.3">
      <c r="A76" s="256"/>
      <c r="B76" s="9"/>
      <c r="C76" s="278"/>
      <c r="D76" s="57"/>
      <c r="E76" s="57"/>
      <c r="F76" s="57"/>
      <c r="G76" s="57"/>
      <c r="H76" s="274"/>
      <c r="I76" s="31">
        <v>40</v>
      </c>
      <c r="J76" s="111" t="s">
        <v>91</v>
      </c>
      <c r="K76" s="262"/>
      <c r="L76" s="27">
        <v>150</v>
      </c>
      <c r="M76" s="26" t="s">
        <v>66</v>
      </c>
      <c r="N76" s="274"/>
      <c r="O76" s="158"/>
      <c r="P76" s="194"/>
      <c r="Q76" s="259"/>
      <c r="R76" s="62"/>
      <c r="S76" s="44"/>
    </row>
    <row r="77" spans="1:19" ht="17.25" customHeight="1" thickBot="1" x14ac:dyDescent="0.35">
      <c r="A77" s="258"/>
      <c r="B77" s="10"/>
      <c r="C77" s="279"/>
      <c r="D77" s="56"/>
      <c r="E77" s="56"/>
      <c r="F77" s="56"/>
      <c r="G77" s="56"/>
      <c r="H77" s="275"/>
      <c r="I77" s="18">
        <v>50</v>
      </c>
      <c r="J77" s="97" t="s">
        <v>311</v>
      </c>
      <c r="K77" s="263"/>
      <c r="L77" s="28">
        <v>150</v>
      </c>
      <c r="M77" s="52" t="s">
        <v>89</v>
      </c>
      <c r="N77" s="263"/>
      <c r="O77" s="163"/>
      <c r="P77" s="161"/>
      <c r="Q77" s="259"/>
      <c r="R77" s="62"/>
      <c r="S77" s="44"/>
    </row>
    <row r="78" spans="1:19" ht="16.5" customHeight="1" x14ac:dyDescent="0.3">
      <c r="A78" s="257">
        <v>16</v>
      </c>
      <c r="B78" s="8" t="s">
        <v>116</v>
      </c>
      <c r="C78" s="266" t="s">
        <v>117</v>
      </c>
      <c r="D78" s="36">
        <v>3</v>
      </c>
      <c r="E78" s="36">
        <f>SUM(F78:G78)</f>
        <v>14</v>
      </c>
      <c r="F78" s="37">
        <v>8</v>
      </c>
      <c r="G78" s="36">
        <v>6</v>
      </c>
      <c r="H78" s="273" t="s">
        <v>118</v>
      </c>
      <c r="I78" s="12">
        <v>370</v>
      </c>
      <c r="J78" s="33" t="s">
        <v>50</v>
      </c>
      <c r="K78" s="260" t="s">
        <v>119</v>
      </c>
      <c r="L78" s="197">
        <v>790</v>
      </c>
      <c r="M78" s="33" t="s">
        <v>22</v>
      </c>
      <c r="N78" s="260" t="s">
        <v>120</v>
      </c>
      <c r="O78" s="12">
        <v>50</v>
      </c>
      <c r="P78" s="14" t="s">
        <v>121</v>
      </c>
      <c r="Q78" s="136"/>
      <c r="R78" s="136"/>
      <c r="S78" s="136"/>
    </row>
    <row r="79" spans="1:19" ht="16.5" customHeight="1" x14ac:dyDescent="0.3">
      <c r="A79" s="256"/>
      <c r="B79" s="9" t="s">
        <v>247</v>
      </c>
      <c r="C79" s="268"/>
      <c r="D79" s="57"/>
      <c r="E79" s="57"/>
      <c r="F79" s="57"/>
      <c r="G79" s="57"/>
      <c r="H79" s="274"/>
      <c r="I79" s="13">
        <v>360</v>
      </c>
      <c r="J79" s="26" t="s">
        <v>56</v>
      </c>
      <c r="K79" s="262"/>
      <c r="L79" s="27">
        <v>400</v>
      </c>
      <c r="M79" s="23" t="s">
        <v>29</v>
      </c>
      <c r="N79" s="262"/>
      <c r="O79" s="13">
        <v>170</v>
      </c>
      <c r="P79" s="17" t="s">
        <v>64</v>
      </c>
      <c r="Q79" s="135"/>
      <c r="R79" s="135"/>
      <c r="S79" s="135"/>
    </row>
    <row r="80" spans="1:19" ht="16.5" customHeight="1" x14ac:dyDescent="0.3">
      <c r="A80" s="256"/>
      <c r="B80" s="9"/>
      <c r="C80" s="268"/>
      <c r="D80" s="57"/>
      <c r="E80" s="57"/>
      <c r="F80" s="57"/>
      <c r="G80" s="57"/>
      <c r="H80" s="274"/>
      <c r="I80" s="13">
        <v>260</v>
      </c>
      <c r="J80" s="26" t="s">
        <v>76</v>
      </c>
      <c r="K80" s="262"/>
      <c r="L80" s="13">
        <v>220</v>
      </c>
      <c r="M80" s="34" t="s">
        <v>28</v>
      </c>
      <c r="N80" s="262"/>
      <c r="O80" s="13">
        <v>140</v>
      </c>
      <c r="P80" s="17" t="s">
        <v>70</v>
      </c>
      <c r="Q80" s="135"/>
      <c r="R80" s="135"/>
      <c r="S80" s="135"/>
    </row>
    <row r="81" spans="1:19" ht="16.5" customHeight="1" x14ac:dyDescent="0.3">
      <c r="A81" s="256"/>
      <c r="B81" s="9"/>
      <c r="C81" s="268"/>
      <c r="D81" s="57"/>
      <c r="E81" s="57"/>
      <c r="F81" s="57"/>
      <c r="G81" s="57"/>
      <c r="H81" s="274"/>
      <c r="I81" s="13">
        <v>60</v>
      </c>
      <c r="J81" s="26" t="s">
        <v>55</v>
      </c>
      <c r="K81" s="262"/>
      <c r="L81" s="13">
        <v>230</v>
      </c>
      <c r="M81" s="26" t="s">
        <v>31</v>
      </c>
      <c r="N81" s="262"/>
      <c r="O81" s="195"/>
      <c r="P81" s="196"/>
      <c r="Q81" s="135"/>
      <c r="R81" s="135"/>
      <c r="S81" s="135"/>
    </row>
    <row r="82" spans="1:19" ht="17.25" customHeight="1" thickBot="1" x14ac:dyDescent="0.35">
      <c r="A82" s="256"/>
      <c r="B82" s="9"/>
      <c r="C82" s="309"/>
      <c r="D82" s="57"/>
      <c r="E82" s="57"/>
      <c r="F82" s="57"/>
      <c r="G82" s="57"/>
      <c r="H82" s="305"/>
      <c r="I82" s="60">
        <v>220</v>
      </c>
      <c r="J82" s="79" t="s">
        <v>24</v>
      </c>
      <c r="K82" s="305"/>
      <c r="L82" s="31">
        <v>260</v>
      </c>
      <c r="M82" s="30" t="s">
        <v>60</v>
      </c>
      <c r="N82" s="263"/>
      <c r="O82" s="163"/>
      <c r="P82" s="161"/>
      <c r="Q82" s="135"/>
      <c r="R82" s="135"/>
      <c r="S82" s="135"/>
    </row>
    <row r="83" spans="1:19" ht="16.5" customHeight="1" x14ac:dyDescent="0.3">
      <c r="A83" s="257">
        <v>17</v>
      </c>
      <c r="B83" s="8" t="s">
        <v>247</v>
      </c>
      <c r="C83" s="266" t="s">
        <v>122</v>
      </c>
      <c r="D83" s="36">
        <v>2</v>
      </c>
      <c r="E83" s="36">
        <f>SUM(F83:G83)</f>
        <v>4</v>
      </c>
      <c r="F83" s="37">
        <v>3</v>
      </c>
      <c r="G83" s="36">
        <v>1</v>
      </c>
      <c r="H83" s="264" t="s">
        <v>123</v>
      </c>
      <c r="I83" s="12">
        <v>80</v>
      </c>
      <c r="J83" s="33" t="s">
        <v>91</v>
      </c>
      <c r="K83" s="260" t="s">
        <v>102</v>
      </c>
      <c r="L83" s="12">
        <v>160</v>
      </c>
      <c r="M83" s="14" t="s">
        <v>86</v>
      </c>
      <c r="N83" s="177"/>
      <c r="O83" s="135"/>
      <c r="P83" s="135"/>
      <c r="Q83" s="135"/>
      <c r="R83" s="135"/>
      <c r="S83" s="135"/>
    </row>
    <row r="84" spans="1:19" ht="16.5" customHeight="1" x14ac:dyDescent="0.3">
      <c r="A84" s="256"/>
      <c r="B84" s="9"/>
      <c r="C84" s="314"/>
      <c r="D84" s="57"/>
      <c r="E84" s="57"/>
      <c r="F84" s="57"/>
      <c r="G84" s="57"/>
      <c r="H84" s="265"/>
      <c r="I84" s="13">
        <v>20</v>
      </c>
      <c r="J84" s="26" t="s">
        <v>82</v>
      </c>
      <c r="K84" s="262"/>
      <c r="L84" s="13">
        <v>120</v>
      </c>
      <c r="M84" s="16" t="s">
        <v>24</v>
      </c>
      <c r="N84" s="177"/>
      <c r="O84" s="135"/>
      <c r="P84" s="135"/>
      <c r="Q84" s="135"/>
      <c r="R84" s="135"/>
      <c r="S84" s="135"/>
    </row>
    <row r="85" spans="1:19" ht="16.5" customHeight="1" x14ac:dyDescent="0.3">
      <c r="A85" s="256"/>
      <c r="B85" s="9"/>
      <c r="C85" s="314"/>
      <c r="D85" s="57"/>
      <c r="E85" s="57"/>
      <c r="F85" s="57"/>
      <c r="G85" s="57"/>
      <c r="H85" s="265"/>
      <c r="I85" s="158"/>
      <c r="J85" s="158"/>
      <c r="K85" s="262"/>
      <c r="L85" s="158"/>
      <c r="M85" s="194"/>
      <c r="N85" s="177"/>
      <c r="O85" s="135"/>
      <c r="P85" s="135"/>
      <c r="Q85" s="135"/>
      <c r="R85" s="135"/>
      <c r="S85" s="135"/>
    </row>
    <row r="86" spans="1:19" ht="17.25" customHeight="1" thickBot="1" x14ac:dyDescent="0.35">
      <c r="A86" s="258"/>
      <c r="B86" s="10"/>
      <c r="C86" s="322"/>
      <c r="D86" s="56"/>
      <c r="E86" s="56"/>
      <c r="F86" s="56"/>
      <c r="G86" s="56"/>
      <c r="H86" s="276"/>
      <c r="I86" s="90"/>
      <c r="J86" s="98"/>
      <c r="K86" s="263"/>
      <c r="L86" s="163"/>
      <c r="M86" s="198"/>
      <c r="N86" s="177"/>
      <c r="O86" s="135"/>
      <c r="P86" s="135"/>
      <c r="Q86" s="135"/>
      <c r="R86" s="135"/>
      <c r="S86" s="135"/>
    </row>
    <row r="87" spans="1:19" ht="16.5" customHeight="1" x14ac:dyDescent="0.3">
      <c r="A87" s="257">
        <v>18</v>
      </c>
      <c r="B87" s="8"/>
      <c r="C87" s="326" t="s">
        <v>323</v>
      </c>
      <c r="D87" s="36"/>
      <c r="E87" s="36">
        <f>SUM(F87:G87)</f>
        <v>12</v>
      </c>
      <c r="F87" s="37">
        <v>9</v>
      </c>
      <c r="G87" s="36">
        <v>3</v>
      </c>
      <c r="H87" s="273" t="s">
        <v>124</v>
      </c>
      <c r="I87" s="12">
        <v>360</v>
      </c>
      <c r="J87" s="11" t="s">
        <v>103</v>
      </c>
      <c r="K87" s="260" t="s">
        <v>107</v>
      </c>
      <c r="L87" s="12">
        <v>180</v>
      </c>
      <c r="M87" s="33" t="s">
        <v>91</v>
      </c>
      <c r="N87" s="260" t="s">
        <v>266</v>
      </c>
      <c r="O87" s="12">
        <v>1130</v>
      </c>
      <c r="P87" s="25" t="s">
        <v>22</v>
      </c>
      <c r="Q87" s="135"/>
      <c r="R87" s="135"/>
      <c r="S87" s="135"/>
    </row>
    <row r="88" spans="1:19" ht="16.5" customHeight="1" x14ac:dyDescent="0.3">
      <c r="A88" s="256"/>
      <c r="B88" s="9"/>
      <c r="C88" s="314"/>
      <c r="D88" s="57"/>
      <c r="E88" s="57"/>
      <c r="F88" s="57"/>
      <c r="G88" s="57"/>
      <c r="H88" s="274"/>
      <c r="I88" s="13">
        <v>120</v>
      </c>
      <c r="J88" s="26" t="s">
        <v>125</v>
      </c>
      <c r="K88" s="262"/>
      <c r="L88" s="13">
        <v>180</v>
      </c>
      <c r="M88" s="100" t="s">
        <v>55</v>
      </c>
      <c r="N88" s="262"/>
      <c r="O88" s="27">
        <v>610</v>
      </c>
      <c r="P88" s="16" t="s">
        <v>29</v>
      </c>
      <c r="Q88" s="135"/>
      <c r="R88" s="135"/>
      <c r="S88" s="135"/>
    </row>
    <row r="89" spans="1:19" ht="16.5" customHeight="1" x14ac:dyDescent="0.3">
      <c r="A89" s="256"/>
      <c r="B89" s="9"/>
      <c r="C89" s="314"/>
      <c r="D89" s="57"/>
      <c r="E89" s="57"/>
      <c r="F89" s="57"/>
      <c r="G89" s="57"/>
      <c r="H89" s="274"/>
      <c r="I89" s="13">
        <v>110</v>
      </c>
      <c r="J89" s="26" t="s">
        <v>56</v>
      </c>
      <c r="K89" s="262"/>
      <c r="L89" s="13">
        <v>80</v>
      </c>
      <c r="M89" s="100" t="s">
        <v>92</v>
      </c>
      <c r="N89" s="262"/>
      <c r="O89" s="13">
        <v>440</v>
      </c>
      <c r="P89" s="17" t="s">
        <v>28</v>
      </c>
      <c r="Q89" s="135"/>
      <c r="R89" s="135"/>
      <c r="S89" s="135"/>
    </row>
    <row r="90" spans="1:19" ht="16.5" customHeight="1" x14ac:dyDescent="0.3">
      <c r="A90" s="256"/>
      <c r="B90" s="9"/>
      <c r="C90" s="314"/>
      <c r="D90" s="57"/>
      <c r="E90" s="57"/>
      <c r="F90" s="57"/>
      <c r="G90" s="57"/>
      <c r="H90" s="274"/>
      <c r="I90" s="13">
        <v>110</v>
      </c>
      <c r="J90" s="26" t="s">
        <v>126</v>
      </c>
      <c r="K90" s="262"/>
      <c r="L90" s="13">
        <v>190</v>
      </c>
      <c r="M90" s="15" t="s">
        <v>290</v>
      </c>
      <c r="N90" s="262"/>
      <c r="O90" s="89"/>
      <c r="P90" s="17"/>
      <c r="Q90" s="135"/>
      <c r="R90" s="135"/>
      <c r="S90" s="135"/>
    </row>
    <row r="91" spans="1:19" ht="17.25" customHeight="1" thickBot="1" x14ac:dyDescent="0.35">
      <c r="A91" s="258"/>
      <c r="B91" s="10"/>
      <c r="C91" s="322"/>
      <c r="D91" s="56"/>
      <c r="E91" s="56"/>
      <c r="F91" s="56"/>
      <c r="G91" s="56"/>
      <c r="H91" s="275"/>
      <c r="I91" s="18"/>
      <c r="J91" s="19"/>
      <c r="K91" s="263"/>
      <c r="L91" s="18">
        <v>50</v>
      </c>
      <c r="M91" s="35" t="s">
        <v>24</v>
      </c>
      <c r="N91" s="263"/>
      <c r="O91" s="125"/>
      <c r="P91" s="45"/>
      <c r="Q91" s="135"/>
      <c r="R91" s="135"/>
      <c r="S91" s="135"/>
    </row>
    <row r="92" spans="1:19" ht="16.5" customHeight="1" x14ac:dyDescent="0.3">
      <c r="A92" s="257">
        <v>19</v>
      </c>
      <c r="B92" s="8"/>
      <c r="C92" s="318" t="s">
        <v>257</v>
      </c>
      <c r="D92" s="36">
        <v>1</v>
      </c>
      <c r="E92" s="36">
        <f>SUM(F92:G92)</f>
        <v>6</v>
      </c>
      <c r="F92" s="37">
        <v>4</v>
      </c>
      <c r="G92" s="36">
        <v>2</v>
      </c>
      <c r="H92" s="273" t="s">
        <v>128</v>
      </c>
      <c r="I92" s="12">
        <v>620</v>
      </c>
      <c r="J92" s="14" t="s">
        <v>215</v>
      </c>
      <c r="K92" s="177"/>
      <c r="L92" s="135"/>
      <c r="M92" s="135"/>
      <c r="N92" s="177"/>
      <c r="O92" s="135"/>
      <c r="P92" s="135"/>
      <c r="Q92" s="135"/>
      <c r="R92" s="135"/>
      <c r="S92" s="135"/>
    </row>
    <row r="93" spans="1:19" ht="16.5" customHeight="1" x14ac:dyDescent="0.3">
      <c r="A93" s="256"/>
      <c r="B93" s="9"/>
      <c r="C93" s="323"/>
      <c r="D93" s="57"/>
      <c r="E93" s="57"/>
      <c r="F93" s="57"/>
      <c r="G93" s="57"/>
      <c r="H93" s="284"/>
      <c r="I93" s="201">
        <v>500</v>
      </c>
      <c r="J93" s="54" t="s">
        <v>29</v>
      </c>
      <c r="K93" s="177"/>
      <c r="L93" s="135"/>
      <c r="M93" s="135"/>
      <c r="N93" s="177"/>
      <c r="O93" s="135"/>
      <c r="P93" s="135"/>
      <c r="Q93" s="135"/>
      <c r="R93" s="135"/>
      <c r="S93" s="135"/>
    </row>
    <row r="94" spans="1:19" ht="16.5" customHeight="1" x14ac:dyDescent="0.3">
      <c r="A94" s="256"/>
      <c r="B94" s="9"/>
      <c r="C94" s="323"/>
      <c r="D94" s="57"/>
      <c r="E94" s="57"/>
      <c r="F94" s="57"/>
      <c r="G94" s="57"/>
      <c r="H94" s="284"/>
      <c r="I94" s="13">
        <v>410</v>
      </c>
      <c r="J94" s="17" t="s">
        <v>129</v>
      </c>
      <c r="K94" s="177"/>
      <c r="L94" s="66"/>
      <c r="N94" s="177"/>
      <c r="O94" s="135"/>
      <c r="P94" s="135"/>
      <c r="Q94" s="135"/>
      <c r="R94" s="135"/>
      <c r="S94" s="135"/>
    </row>
    <row r="95" spans="1:19" ht="16.5" customHeight="1" x14ac:dyDescent="0.3">
      <c r="A95" s="256"/>
      <c r="B95" s="9"/>
      <c r="C95" s="324"/>
      <c r="D95" s="57"/>
      <c r="E95" s="57"/>
      <c r="F95" s="57"/>
      <c r="G95" s="57"/>
      <c r="H95" s="274"/>
      <c r="I95" s="27">
        <v>390</v>
      </c>
      <c r="J95" s="54" t="s">
        <v>22</v>
      </c>
      <c r="K95" s="177"/>
      <c r="L95" s="135"/>
      <c r="M95" s="135"/>
      <c r="N95" s="177"/>
      <c r="O95" s="135"/>
      <c r="P95" s="135"/>
      <c r="Q95" s="135"/>
      <c r="R95" s="135"/>
      <c r="S95" s="135"/>
    </row>
    <row r="96" spans="1:19" ht="16.5" customHeight="1" x14ac:dyDescent="0.3">
      <c r="A96" s="256"/>
      <c r="B96" s="9"/>
      <c r="C96" s="324"/>
      <c r="D96" s="57"/>
      <c r="E96" s="57"/>
      <c r="F96" s="57"/>
      <c r="G96" s="57"/>
      <c r="H96" s="274"/>
      <c r="I96" s="13">
        <v>130</v>
      </c>
      <c r="J96" s="16" t="s">
        <v>130</v>
      </c>
      <c r="K96" s="177"/>
      <c r="L96" s="135"/>
      <c r="M96" s="135"/>
      <c r="N96" s="177"/>
      <c r="O96" s="135"/>
      <c r="P96" s="135"/>
      <c r="Q96" s="135"/>
      <c r="R96" s="135"/>
      <c r="S96" s="135"/>
    </row>
    <row r="97" spans="1:19" ht="17.25" customHeight="1" thickBot="1" x14ac:dyDescent="0.35">
      <c r="A97" s="258"/>
      <c r="B97" s="10"/>
      <c r="C97" s="325"/>
      <c r="D97" s="56"/>
      <c r="E97" s="56"/>
      <c r="F97" s="56"/>
      <c r="G97" s="56"/>
      <c r="H97" s="275"/>
      <c r="I97" s="18">
        <v>170</v>
      </c>
      <c r="J97" s="21" t="s">
        <v>132</v>
      </c>
      <c r="K97" s="177"/>
      <c r="L97" s="135"/>
      <c r="M97" s="135"/>
      <c r="N97" s="177"/>
      <c r="O97" s="135"/>
      <c r="P97" s="135"/>
      <c r="Q97" s="135"/>
      <c r="R97" s="135"/>
      <c r="S97" s="135"/>
    </row>
    <row r="98" spans="1:19" ht="16.5" customHeight="1" x14ac:dyDescent="0.3">
      <c r="A98" s="257">
        <v>20</v>
      </c>
      <c r="B98" s="8"/>
      <c r="C98" s="266" t="s">
        <v>133</v>
      </c>
      <c r="D98" s="36">
        <v>3</v>
      </c>
      <c r="E98" s="36">
        <f>SUM(F98:G98)</f>
        <v>12</v>
      </c>
      <c r="F98" s="37">
        <v>6</v>
      </c>
      <c r="G98" s="36">
        <v>6</v>
      </c>
      <c r="H98" s="273" t="s">
        <v>134</v>
      </c>
      <c r="I98" s="12">
        <v>60</v>
      </c>
      <c r="J98" s="33" t="s">
        <v>50</v>
      </c>
      <c r="K98" s="260" t="s">
        <v>135</v>
      </c>
      <c r="L98" s="38">
        <v>1110</v>
      </c>
      <c r="M98" s="37" t="s">
        <v>22</v>
      </c>
      <c r="N98" s="306" t="s">
        <v>102</v>
      </c>
      <c r="O98" s="12">
        <v>500</v>
      </c>
      <c r="P98" s="14" t="s">
        <v>28</v>
      </c>
      <c r="Q98" s="135"/>
      <c r="R98" s="135"/>
      <c r="S98" s="135"/>
    </row>
    <row r="99" spans="1:19" ht="16.5" customHeight="1" x14ac:dyDescent="0.3">
      <c r="A99" s="256"/>
      <c r="B99" s="9"/>
      <c r="C99" s="267"/>
      <c r="D99" s="57"/>
      <c r="E99" s="57"/>
      <c r="F99" s="57"/>
      <c r="G99" s="57"/>
      <c r="H99" s="284"/>
      <c r="I99" s="27">
        <v>50</v>
      </c>
      <c r="J99" s="34" t="s">
        <v>137</v>
      </c>
      <c r="K99" s="261"/>
      <c r="L99" s="13">
        <v>240</v>
      </c>
      <c r="M99" s="15" t="s">
        <v>141</v>
      </c>
      <c r="N99" s="307"/>
      <c r="O99" s="27">
        <v>250</v>
      </c>
      <c r="P99" s="16" t="s">
        <v>91</v>
      </c>
      <c r="Q99" s="135"/>
      <c r="R99" s="135"/>
      <c r="S99" s="135"/>
    </row>
    <row r="100" spans="1:19" ht="16.5" customHeight="1" x14ac:dyDescent="0.3">
      <c r="A100" s="256"/>
      <c r="B100" s="9"/>
      <c r="C100" s="314"/>
      <c r="D100" s="57"/>
      <c r="E100" s="57"/>
      <c r="F100" s="57"/>
      <c r="G100" s="57"/>
      <c r="H100" s="274"/>
      <c r="I100" s="89"/>
      <c r="J100" s="34"/>
      <c r="K100" s="262"/>
      <c r="L100" s="13">
        <v>50</v>
      </c>
      <c r="M100" s="26" t="s">
        <v>56</v>
      </c>
      <c r="N100" s="307"/>
      <c r="O100" s="27">
        <v>250</v>
      </c>
      <c r="P100" s="17" t="s">
        <v>45</v>
      </c>
      <c r="Q100" s="135"/>
      <c r="R100" s="135"/>
      <c r="S100" s="135"/>
    </row>
    <row r="101" spans="1:19" ht="16.5" customHeight="1" x14ac:dyDescent="0.3">
      <c r="A101" s="256"/>
      <c r="B101" s="9"/>
      <c r="C101" s="314"/>
      <c r="D101" s="57"/>
      <c r="E101" s="57"/>
      <c r="F101" s="57"/>
      <c r="G101" s="57"/>
      <c r="H101" s="274"/>
      <c r="I101" s="86"/>
      <c r="J101" s="15"/>
      <c r="K101" s="262"/>
      <c r="L101" s="13">
        <v>50</v>
      </c>
      <c r="M101" s="26" t="s">
        <v>126</v>
      </c>
      <c r="N101" s="307"/>
      <c r="O101" s="13">
        <v>110</v>
      </c>
      <c r="P101" s="16" t="s">
        <v>267</v>
      </c>
      <c r="Q101" s="135"/>
      <c r="R101" s="135"/>
      <c r="S101" s="135"/>
    </row>
    <row r="102" spans="1:19" ht="17.25" customHeight="1" thickBot="1" x14ac:dyDescent="0.35">
      <c r="A102" s="258"/>
      <c r="B102" s="10"/>
      <c r="C102" s="322"/>
      <c r="D102" s="56"/>
      <c r="E102" s="56"/>
      <c r="F102" s="56"/>
      <c r="G102" s="56"/>
      <c r="H102" s="275"/>
      <c r="I102" s="126"/>
      <c r="J102" s="20"/>
      <c r="K102" s="263"/>
      <c r="L102" s="18">
        <v>60</v>
      </c>
      <c r="M102" s="20" t="s">
        <v>138</v>
      </c>
      <c r="N102" s="308"/>
      <c r="O102" s="18">
        <v>350</v>
      </c>
      <c r="P102" s="22" t="s">
        <v>268</v>
      </c>
      <c r="Q102" s="135"/>
      <c r="R102" s="135"/>
      <c r="S102" s="135"/>
    </row>
    <row r="103" spans="1:19" ht="16.5" customHeight="1" x14ac:dyDescent="0.3">
      <c r="A103" s="257">
        <v>21</v>
      </c>
      <c r="B103" s="8"/>
      <c r="C103" s="266" t="s">
        <v>144</v>
      </c>
      <c r="D103" s="36">
        <v>1</v>
      </c>
      <c r="E103" s="36">
        <f>SUM(G103:G103)</f>
        <v>1</v>
      </c>
      <c r="F103" s="199">
        <v>0</v>
      </c>
      <c r="G103" s="36">
        <v>1</v>
      </c>
      <c r="H103" s="273" t="s">
        <v>145</v>
      </c>
      <c r="I103" s="12"/>
      <c r="J103" s="14" t="s">
        <v>146</v>
      </c>
      <c r="K103" s="177"/>
      <c r="L103" s="135"/>
      <c r="M103" s="135"/>
      <c r="N103" s="177"/>
      <c r="O103" s="135"/>
      <c r="P103" s="135"/>
      <c r="Q103" s="135"/>
      <c r="R103" s="135"/>
      <c r="S103" s="135"/>
    </row>
    <row r="104" spans="1:19" ht="16.5" customHeight="1" x14ac:dyDescent="0.3">
      <c r="A104" s="256"/>
      <c r="B104" s="9"/>
      <c r="C104" s="314"/>
      <c r="D104" s="57"/>
      <c r="E104" s="57"/>
      <c r="F104" s="57"/>
      <c r="G104" s="57"/>
      <c r="H104" s="274"/>
      <c r="I104" s="86"/>
      <c r="J104" s="17"/>
      <c r="K104" s="177"/>
      <c r="L104" s="135"/>
      <c r="M104" s="135"/>
      <c r="N104" s="177"/>
      <c r="O104" s="135"/>
      <c r="P104" s="135"/>
      <c r="Q104" s="135"/>
      <c r="R104" s="135"/>
      <c r="S104" s="135"/>
    </row>
    <row r="105" spans="1:19" ht="17.25" customHeight="1" thickBot="1" x14ac:dyDescent="0.35">
      <c r="A105" s="258"/>
      <c r="B105" s="10"/>
      <c r="C105" s="322"/>
      <c r="D105" s="56"/>
      <c r="E105" s="56"/>
      <c r="F105" s="56"/>
      <c r="G105" s="56"/>
      <c r="H105" s="275"/>
      <c r="I105" s="126"/>
      <c r="J105" s="22"/>
      <c r="K105" s="177"/>
      <c r="L105" s="135"/>
      <c r="M105" s="135"/>
      <c r="N105" s="177"/>
      <c r="O105" s="135"/>
      <c r="P105" s="135"/>
      <c r="Q105" s="135"/>
      <c r="R105" s="135"/>
      <c r="S105" s="135"/>
    </row>
    <row r="106" spans="1:19" ht="16.5" customHeight="1" x14ac:dyDescent="0.3">
      <c r="A106" s="257">
        <v>22</v>
      </c>
      <c r="B106" s="8"/>
      <c r="C106" s="266" t="s">
        <v>147</v>
      </c>
      <c r="D106" s="36">
        <v>3</v>
      </c>
      <c r="E106" s="36">
        <f>SUM(F106:G106)</f>
        <v>12</v>
      </c>
      <c r="F106" s="37">
        <v>8</v>
      </c>
      <c r="G106" s="36">
        <v>4</v>
      </c>
      <c r="H106" s="273" t="s">
        <v>148</v>
      </c>
      <c r="I106" s="12">
        <v>160</v>
      </c>
      <c r="J106" s="11" t="s">
        <v>103</v>
      </c>
      <c r="K106" s="260" t="s">
        <v>149</v>
      </c>
      <c r="L106" s="12">
        <v>1000</v>
      </c>
      <c r="M106" s="33" t="s">
        <v>22</v>
      </c>
      <c r="N106" s="260" t="s">
        <v>150</v>
      </c>
      <c r="O106" s="12">
        <v>370</v>
      </c>
      <c r="P106" s="25" t="s">
        <v>44</v>
      </c>
      <c r="Q106" s="135"/>
      <c r="R106" s="135"/>
      <c r="S106" s="135"/>
    </row>
    <row r="107" spans="1:19" ht="16.5" customHeight="1" x14ac:dyDescent="0.3">
      <c r="A107" s="256"/>
      <c r="B107" s="9"/>
      <c r="C107" s="314"/>
      <c r="D107" s="57"/>
      <c r="E107" s="57"/>
      <c r="F107" s="57"/>
      <c r="G107" s="57"/>
      <c r="H107" s="274"/>
      <c r="I107" s="13">
        <v>140</v>
      </c>
      <c r="J107" s="15" t="s">
        <v>141</v>
      </c>
      <c r="K107" s="262"/>
      <c r="L107" s="201">
        <v>720</v>
      </c>
      <c r="M107" s="26" t="s">
        <v>29</v>
      </c>
      <c r="N107" s="262"/>
      <c r="O107" s="13">
        <v>200</v>
      </c>
      <c r="P107" s="16" t="s">
        <v>76</v>
      </c>
      <c r="Q107" s="135"/>
      <c r="R107" s="66"/>
    </row>
    <row r="108" spans="1:19" ht="16.5" customHeight="1" x14ac:dyDescent="0.3">
      <c r="A108" s="256"/>
      <c r="B108" s="9"/>
      <c r="C108" s="321"/>
      <c r="D108" s="57"/>
      <c r="E108" s="57"/>
      <c r="F108" s="57"/>
      <c r="G108" s="57"/>
      <c r="H108" s="305"/>
      <c r="I108" s="13">
        <v>60</v>
      </c>
      <c r="J108" s="15" t="s">
        <v>269</v>
      </c>
      <c r="K108" s="291"/>
      <c r="L108" s="13">
        <v>430</v>
      </c>
      <c r="M108" s="26" t="s">
        <v>143</v>
      </c>
      <c r="N108" s="291"/>
      <c r="O108" s="13">
        <v>180</v>
      </c>
      <c r="P108" s="16" t="s">
        <v>50</v>
      </c>
      <c r="Q108" s="135"/>
      <c r="R108" s="135"/>
      <c r="S108" s="135"/>
    </row>
    <row r="109" spans="1:19" ht="16.5" customHeight="1" x14ac:dyDescent="0.3">
      <c r="A109" s="256"/>
      <c r="B109" s="9"/>
      <c r="C109" s="321"/>
      <c r="D109" s="57"/>
      <c r="E109" s="57"/>
      <c r="F109" s="57"/>
      <c r="G109" s="57"/>
      <c r="H109" s="305"/>
      <c r="I109" s="83"/>
      <c r="J109" s="87"/>
      <c r="K109" s="291"/>
      <c r="L109" s="27">
        <v>300</v>
      </c>
      <c r="M109" s="200" t="s">
        <v>151</v>
      </c>
      <c r="N109" s="305"/>
      <c r="O109" s="13">
        <v>230</v>
      </c>
      <c r="P109" s="16" t="s">
        <v>24</v>
      </c>
      <c r="Q109" s="135"/>
      <c r="R109" s="135"/>
      <c r="S109" s="135"/>
    </row>
    <row r="110" spans="1:19" ht="17.25" customHeight="1" thickBot="1" x14ac:dyDescent="0.35">
      <c r="A110" s="258"/>
      <c r="B110" s="10"/>
      <c r="C110" s="322"/>
      <c r="D110" s="56"/>
      <c r="E110" s="56"/>
      <c r="F110" s="56"/>
      <c r="G110" s="56"/>
      <c r="H110" s="275"/>
      <c r="I110" s="126"/>
      <c r="J110" s="20"/>
      <c r="K110" s="263"/>
      <c r="L110" s="18">
        <v>250</v>
      </c>
      <c r="M110" s="20" t="s">
        <v>127</v>
      </c>
      <c r="N110" s="263"/>
      <c r="O110" s="126"/>
      <c r="P110" s="22"/>
      <c r="Q110" s="135"/>
      <c r="R110" s="135"/>
      <c r="S110" s="135"/>
    </row>
    <row r="111" spans="1:19" ht="16.5" customHeight="1" x14ac:dyDescent="0.3">
      <c r="A111" s="257">
        <v>23</v>
      </c>
      <c r="B111" s="8"/>
      <c r="C111" s="266" t="s">
        <v>152</v>
      </c>
      <c r="D111" s="36">
        <v>3</v>
      </c>
      <c r="E111" s="36">
        <f>SUM(F111:G111)</f>
        <v>5</v>
      </c>
      <c r="F111" s="37">
        <v>1</v>
      </c>
      <c r="G111" s="36">
        <v>4</v>
      </c>
      <c r="H111" s="273" t="s">
        <v>148</v>
      </c>
      <c r="I111" s="12">
        <v>120</v>
      </c>
      <c r="J111" s="11" t="s">
        <v>103</v>
      </c>
      <c r="K111" s="260" t="s">
        <v>153</v>
      </c>
      <c r="L111" s="12">
        <v>90</v>
      </c>
      <c r="M111" s="11" t="s">
        <v>140</v>
      </c>
      <c r="N111" s="273" t="s">
        <v>150</v>
      </c>
      <c r="O111" s="12">
        <v>110</v>
      </c>
      <c r="P111" s="25" t="s">
        <v>56</v>
      </c>
      <c r="Q111" s="135"/>
      <c r="R111" s="135"/>
      <c r="S111" s="135"/>
    </row>
    <row r="112" spans="1:19" ht="16.5" customHeight="1" x14ac:dyDescent="0.3">
      <c r="A112" s="256"/>
      <c r="B112" s="9"/>
      <c r="C112" s="267"/>
      <c r="D112" s="57"/>
      <c r="E112" s="57"/>
      <c r="F112" s="57"/>
      <c r="G112" s="57"/>
      <c r="H112" s="284"/>
      <c r="I112" s="13">
        <v>100</v>
      </c>
      <c r="J112" s="15" t="s">
        <v>141</v>
      </c>
      <c r="K112" s="261"/>
      <c r="L112" s="89"/>
      <c r="M112" s="34"/>
      <c r="N112" s="284"/>
      <c r="O112" s="13">
        <v>100</v>
      </c>
      <c r="P112" s="42" t="s">
        <v>154</v>
      </c>
      <c r="Q112" s="135"/>
      <c r="R112" s="135"/>
      <c r="S112" s="135"/>
    </row>
    <row r="113" spans="1:19" ht="17.25" customHeight="1" thickBot="1" x14ac:dyDescent="0.35">
      <c r="A113" s="258"/>
      <c r="B113" s="10"/>
      <c r="C113" s="322"/>
      <c r="D113" s="56"/>
      <c r="E113" s="56"/>
      <c r="F113" s="56"/>
      <c r="G113" s="56"/>
      <c r="H113" s="275"/>
      <c r="I113" s="126"/>
      <c r="J113" s="20"/>
      <c r="K113" s="263"/>
      <c r="L113" s="126"/>
      <c r="M113" s="20"/>
      <c r="N113" s="263"/>
      <c r="O113" s="125"/>
      <c r="P113" s="45"/>
      <c r="Q113" s="135"/>
      <c r="R113" s="135"/>
      <c r="S113" s="135"/>
    </row>
    <row r="114" spans="1:19" ht="16.5" customHeight="1" x14ac:dyDescent="0.3">
      <c r="A114" s="257">
        <v>24</v>
      </c>
      <c r="B114" s="8"/>
      <c r="C114" s="318" t="s">
        <v>324</v>
      </c>
      <c r="D114" s="36">
        <v>3</v>
      </c>
      <c r="E114" s="36">
        <f>SUM(F114:G114)</f>
        <v>6</v>
      </c>
      <c r="F114" s="37">
        <v>5</v>
      </c>
      <c r="G114" s="36">
        <v>1</v>
      </c>
      <c r="H114" s="273" t="s">
        <v>155</v>
      </c>
      <c r="I114" s="12">
        <v>50</v>
      </c>
      <c r="J114" s="24" t="s">
        <v>151</v>
      </c>
      <c r="K114" s="302" t="s">
        <v>312</v>
      </c>
      <c r="L114" s="12">
        <v>760</v>
      </c>
      <c r="M114" s="33" t="s">
        <v>22</v>
      </c>
      <c r="N114" s="315" t="s">
        <v>313</v>
      </c>
      <c r="O114" s="12">
        <v>740</v>
      </c>
      <c r="P114" s="25" t="s">
        <v>31</v>
      </c>
      <c r="Q114" s="135"/>
      <c r="R114" s="135"/>
      <c r="S114" s="135"/>
    </row>
    <row r="115" spans="1:19" ht="16.5" customHeight="1" x14ac:dyDescent="0.3">
      <c r="A115" s="256"/>
      <c r="B115" s="9"/>
      <c r="C115" s="319"/>
      <c r="D115" s="57"/>
      <c r="E115" s="57"/>
      <c r="F115" s="57"/>
      <c r="G115" s="57"/>
      <c r="H115" s="274"/>
      <c r="I115" s="13">
        <v>20</v>
      </c>
      <c r="J115" s="7" t="s">
        <v>156</v>
      </c>
      <c r="K115" s="303"/>
      <c r="L115" s="13">
        <v>190</v>
      </c>
      <c r="M115" s="26" t="s">
        <v>143</v>
      </c>
      <c r="N115" s="316"/>
      <c r="O115" s="13">
        <v>370</v>
      </c>
      <c r="P115" s="17" t="s">
        <v>86</v>
      </c>
      <c r="R115" s="135"/>
      <c r="S115" s="135"/>
    </row>
    <row r="116" spans="1:19" ht="18.75" customHeight="1" thickBot="1" x14ac:dyDescent="0.35">
      <c r="A116" s="258"/>
      <c r="B116" s="10"/>
      <c r="C116" s="320"/>
      <c r="D116" s="56"/>
      <c r="E116" s="56"/>
      <c r="F116" s="56"/>
      <c r="G116" s="56"/>
      <c r="H116" s="275"/>
      <c r="I116" s="191"/>
      <c r="J116" s="191"/>
      <c r="K116" s="304"/>
      <c r="L116" s="90"/>
      <c r="M116" s="98"/>
      <c r="N116" s="317"/>
      <c r="O116" s="125"/>
      <c r="P116" s="45"/>
      <c r="R116" s="135"/>
      <c r="S116" s="135"/>
    </row>
    <row r="117" spans="1:19" ht="16.5" customHeight="1" x14ac:dyDescent="0.3">
      <c r="A117" s="256">
        <v>25</v>
      </c>
      <c r="B117" s="9"/>
      <c r="C117" s="313" t="s">
        <v>282</v>
      </c>
      <c r="D117" s="57">
        <v>1</v>
      </c>
      <c r="E117" s="57">
        <f>SUM(F117:G117)</f>
        <v>2</v>
      </c>
      <c r="F117" s="120">
        <v>0</v>
      </c>
      <c r="G117" s="57">
        <v>2</v>
      </c>
      <c r="H117" s="284" t="s">
        <v>148</v>
      </c>
      <c r="I117" s="202">
        <v>100</v>
      </c>
      <c r="J117" s="99" t="s">
        <v>136</v>
      </c>
      <c r="K117" s="301"/>
      <c r="L117" s="225"/>
      <c r="M117" s="101"/>
      <c r="N117" s="298"/>
      <c r="O117" s="225"/>
      <c r="P117" s="101"/>
      <c r="Q117" s="135"/>
      <c r="R117" s="135"/>
      <c r="S117" s="135"/>
    </row>
    <row r="118" spans="1:19" ht="16.5" customHeight="1" x14ac:dyDescent="0.3">
      <c r="A118" s="256"/>
      <c r="B118" s="9"/>
      <c r="C118" s="313"/>
      <c r="D118" s="57"/>
      <c r="E118" s="57"/>
      <c r="F118" s="57"/>
      <c r="G118" s="57"/>
      <c r="H118" s="284"/>
      <c r="I118" s="203">
        <v>50</v>
      </c>
      <c r="J118" s="6" t="s">
        <v>103</v>
      </c>
      <c r="K118" s="295"/>
      <c r="L118" s="62"/>
      <c r="M118" s="44"/>
      <c r="N118" s="299"/>
      <c r="O118" s="128"/>
      <c r="P118" s="88"/>
      <c r="Q118" s="135"/>
      <c r="R118" s="135"/>
      <c r="S118" s="135"/>
    </row>
    <row r="119" spans="1:19" ht="17.25" customHeight="1" thickBot="1" x14ac:dyDescent="0.35">
      <c r="A119" s="256"/>
      <c r="B119" s="9"/>
      <c r="C119" s="314"/>
      <c r="D119" s="56"/>
      <c r="E119" s="56"/>
      <c r="F119" s="56"/>
      <c r="G119" s="56"/>
      <c r="H119" s="274"/>
      <c r="I119" s="66"/>
      <c r="J119" s="174"/>
      <c r="K119" s="296"/>
      <c r="L119" s="226"/>
      <c r="M119" s="102"/>
      <c r="N119" s="300"/>
      <c r="O119" s="226"/>
      <c r="P119" s="102"/>
      <c r="Q119" s="135"/>
      <c r="R119" s="135"/>
      <c r="S119" s="135"/>
    </row>
    <row r="120" spans="1:19" ht="16.5" customHeight="1" x14ac:dyDescent="0.3">
      <c r="A120" s="257">
        <v>26</v>
      </c>
      <c r="B120" s="8"/>
      <c r="C120" s="266" t="s">
        <v>157</v>
      </c>
      <c r="D120" s="57">
        <v>3</v>
      </c>
      <c r="E120" s="57">
        <f>SUM(F120:G120)</f>
        <v>14</v>
      </c>
      <c r="F120" s="120">
        <v>8</v>
      </c>
      <c r="G120" s="57">
        <v>6</v>
      </c>
      <c r="H120" s="264" t="s">
        <v>139</v>
      </c>
      <c r="I120" s="12">
        <v>200</v>
      </c>
      <c r="J120" s="33" t="s">
        <v>50</v>
      </c>
      <c r="K120" s="260" t="s">
        <v>158</v>
      </c>
      <c r="L120" s="27">
        <v>690</v>
      </c>
      <c r="M120" s="33" t="s">
        <v>29</v>
      </c>
      <c r="N120" s="273" t="s">
        <v>159</v>
      </c>
      <c r="O120" s="12">
        <v>960</v>
      </c>
      <c r="P120" s="46" t="s">
        <v>22</v>
      </c>
      <c r="R120" s="66"/>
    </row>
    <row r="121" spans="1:19" ht="16.5" customHeight="1" x14ac:dyDescent="0.3">
      <c r="A121" s="256"/>
      <c r="B121" s="9"/>
      <c r="C121" s="314"/>
      <c r="D121" s="57"/>
      <c r="E121" s="57"/>
      <c r="F121" s="57"/>
      <c r="G121" s="57"/>
      <c r="H121" s="265"/>
      <c r="I121" s="27">
        <v>180</v>
      </c>
      <c r="J121" s="34" t="s">
        <v>136</v>
      </c>
      <c r="K121" s="262"/>
      <c r="L121" s="27">
        <v>360</v>
      </c>
      <c r="M121" s="26" t="s">
        <v>26</v>
      </c>
      <c r="N121" s="274"/>
      <c r="O121" s="13">
        <v>400</v>
      </c>
      <c r="P121" s="55" t="s">
        <v>143</v>
      </c>
      <c r="R121" s="66"/>
    </row>
    <row r="122" spans="1:19" ht="16.5" customHeight="1" x14ac:dyDescent="0.3">
      <c r="A122" s="256"/>
      <c r="B122" s="9"/>
      <c r="C122" s="314"/>
      <c r="D122" s="57"/>
      <c r="E122" s="57"/>
      <c r="F122" s="57"/>
      <c r="G122" s="57"/>
      <c r="H122" s="265"/>
      <c r="I122" s="13">
        <v>110</v>
      </c>
      <c r="J122" s="26" t="s">
        <v>126</v>
      </c>
      <c r="K122" s="262"/>
      <c r="L122" s="13">
        <v>150</v>
      </c>
      <c r="M122" s="15" t="s">
        <v>86</v>
      </c>
      <c r="N122" s="274"/>
      <c r="O122" s="13">
        <v>280</v>
      </c>
      <c r="P122" s="16" t="s">
        <v>151</v>
      </c>
      <c r="R122" s="66"/>
    </row>
    <row r="123" spans="1:19" ht="16.5" customHeight="1" x14ac:dyDescent="0.3">
      <c r="A123" s="256"/>
      <c r="B123" s="9"/>
      <c r="C123" s="314"/>
      <c r="D123" s="57"/>
      <c r="E123" s="57"/>
      <c r="F123" s="57"/>
      <c r="G123" s="57"/>
      <c r="H123" s="265"/>
      <c r="I123" s="13">
        <v>90</v>
      </c>
      <c r="J123" s="26" t="s">
        <v>56</v>
      </c>
      <c r="K123" s="262"/>
      <c r="L123" s="13">
        <v>550</v>
      </c>
      <c r="M123" s="15" t="s">
        <v>33</v>
      </c>
      <c r="N123" s="274"/>
      <c r="O123" s="13">
        <v>220</v>
      </c>
      <c r="P123" s="42" t="s">
        <v>127</v>
      </c>
      <c r="R123" s="66"/>
    </row>
    <row r="124" spans="1:19" ht="17.25" customHeight="1" thickBot="1" x14ac:dyDescent="0.35">
      <c r="A124" s="258"/>
      <c r="B124" s="10"/>
      <c r="C124" s="322"/>
      <c r="D124" s="56"/>
      <c r="E124" s="56"/>
      <c r="F124" s="56"/>
      <c r="G124" s="56"/>
      <c r="H124" s="276"/>
      <c r="I124" s="18">
        <v>85</v>
      </c>
      <c r="J124" s="19" t="s">
        <v>154</v>
      </c>
      <c r="K124" s="263"/>
      <c r="L124" s="90"/>
      <c r="M124" s="98"/>
      <c r="N124" s="275"/>
      <c r="O124" s="90"/>
      <c r="P124" s="96"/>
      <c r="R124" s="66"/>
    </row>
    <row r="125" spans="1:19" ht="16.5" customHeight="1" x14ac:dyDescent="0.3">
      <c r="A125" s="257">
        <v>27</v>
      </c>
      <c r="B125" s="8"/>
      <c r="C125" s="266" t="s">
        <v>160</v>
      </c>
      <c r="D125" s="36">
        <v>3</v>
      </c>
      <c r="E125" s="36">
        <f>SUM(F125:G125)</f>
        <v>15</v>
      </c>
      <c r="F125" s="37">
        <v>10</v>
      </c>
      <c r="G125" s="36">
        <v>5</v>
      </c>
      <c r="H125" s="264" t="s">
        <v>102</v>
      </c>
      <c r="I125" s="12">
        <v>170</v>
      </c>
      <c r="J125" s="33" t="s">
        <v>50</v>
      </c>
      <c r="K125" s="288" t="s">
        <v>158</v>
      </c>
      <c r="L125" s="12">
        <v>570</v>
      </c>
      <c r="M125" s="33" t="s">
        <v>29</v>
      </c>
      <c r="N125" s="288" t="s">
        <v>159</v>
      </c>
      <c r="O125" s="12">
        <v>1080</v>
      </c>
      <c r="P125" s="25" t="s">
        <v>22</v>
      </c>
      <c r="Q125" s="135"/>
      <c r="R125" s="135"/>
      <c r="S125" s="135"/>
    </row>
    <row r="126" spans="1:19" ht="16.5" customHeight="1" x14ac:dyDescent="0.3">
      <c r="A126" s="256"/>
      <c r="B126" s="9"/>
      <c r="C126" s="267"/>
      <c r="D126" s="57"/>
      <c r="E126" s="57"/>
      <c r="F126" s="57"/>
      <c r="G126" s="57"/>
      <c r="H126" s="265"/>
      <c r="I126" s="27">
        <v>160</v>
      </c>
      <c r="J126" s="23" t="s">
        <v>56</v>
      </c>
      <c r="K126" s="289"/>
      <c r="L126" s="27">
        <v>370</v>
      </c>
      <c r="M126" s="34" t="s">
        <v>28</v>
      </c>
      <c r="N126" s="289"/>
      <c r="O126" s="13">
        <v>350</v>
      </c>
      <c r="P126" s="17" t="s">
        <v>141</v>
      </c>
      <c r="Q126" s="135"/>
      <c r="R126" s="135"/>
      <c r="S126" s="135"/>
    </row>
    <row r="127" spans="1:19" ht="16.5" customHeight="1" x14ac:dyDescent="0.3">
      <c r="A127" s="256"/>
      <c r="B127" s="9"/>
      <c r="C127" s="314"/>
      <c r="D127" s="57"/>
      <c r="E127" s="57"/>
      <c r="F127" s="57"/>
      <c r="G127" s="57"/>
      <c r="H127" s="265"/>
      <c r="I127" s="13">
        <v>160</v>
      </c>
      <c r="J127" s="26" t="s">
        <v>126</v>
      </c>
      <c r="K127" s="289"/>
      <c r="L127" s="13">
        <v>240</v>
      </c>
      <c r="M127" s="26" t="s">
        <v>26</v>
      </c>
      <c r="N127" s="289"/>
      <c r="O127" s="13">
        <v>520</v>
      </c>
      <c r="P127" s="16" t="s">
        <v>143</v>
      </c>
      <c r="Q127" s="135"/>
      <c r="R127" s="135"/>
      <c r="S127" s="135"/>
    </row>
    <row r="128" spans="1:19" ht="16.5" customHeight="1" x14ac:dyDescent="0.3">
      <c r="A128" s="256"/>
      <c r="B128" s="9"/>
      <c r="C128" s="314"/>
      <c r="D128" s="57"/>
      <c r="E128" s="57"/>
      <c r="F128" s="57"/>
      <c r="G128" s="57"/>
      <c r="H128" s="265"/>
      <c r="I128" s="27">
        <v>20</v>
      </c>
      <c r="J128" s="26" t="s">
        <v>76</v>
      </c>
      <c r="K128" s="289"/>
      <c r="L128" s="13">
        <v>410</v>
      </c>
      <c r="M128" s="26" t="s">
        <v>31</v>
      </c>
      <c r="N128" s="289"/>
      <c r="O128" s="13">
        <v>400</v>
      </c>
      <c r="P128" s="17" t="s">
        <v>151</v>
      </c>
      <c r="Q128" s="135"/>
      <c r="R128" s="135"/>
      <c r="S128" s="135"/>
    </row>
    <row r="129" spans="1:19" ht="17.25" customHeight="1" thickBot="1" x14ac:dyDescent="0.35">
      <c r="A129" s="258"/>
      <c r="B129" s="10"/>
      <c r="C129" s="322"/>
      <c r="D129" s="56"/>
      <c r="E129" s="56"/>
      <c r="F129" s="56"/>
      <c r="G129" s="56"/>
      <c r="H129" s="276"/>
      <c r="I129" s="18">
        <v>90</v>
      </c>
      <c r="J129" s="35" t="s">
        <v>24</v>
      </c>
      <c r="K129" s="290"/>
      <c r="L129" s="28">
        <v>430</v>
      </c>
      <c r="M129" s="56" t="s">
        <v>60</v>
      </c>
      <c r="N129" s="290"/>
      <c r="O129" s="18">
        <v>340</v>
      </c>
      <c r="P129" s="22" t="s">
        <v>127</v>
      </c>
      <c r="Q129" s="135"/>
      <c r="R129" s="135"/>
      <c r="S129" s="135"/>
    </row>
    <row r="130" spans="1:19" ht="16.5" customHeight="1" x14ac:dyDescent="0.3">
      <c r="A130" s="257">
        <v>28</v>
      </c>
      <c r="B130" s="8"/>
      <c r="C130" s="266" t="s">
        <v>161</v>
      </c>
      <c r="D130" s="36">
        <v>3</v>
      </c>
      <c r="E130" s="36">
        <f>SUM(F130:G130)</f>
        <v>14</v>
      </c>
      <c r="F130" s="37">
        <v>9</v>
      </c>
      <c r="G130" s="36">
        <v>5</v>
      </c>
      <c r="H130" s="264" t="s">
        <v>270</v>
      </c>
      <c r="I130" s="12">
        <v>820</v>
      </c>
      <c r="J130" s="33" t="s">
        <v>22</v>
      </c>
      <c r="K130" s="264" t="s">
        <v>102</v>
      </c>
      <c r="L130" s="12">
        <v>410</v>
      </c>
      <c r="M130" s="121" t="s">
        <v>141</v>
      </c>
      <c r="N130" s="288" t="s">
        <v>158</v>
      </c>
      <c r="O130" s="12">
        <v>470</v>
      </c>
      <c r="P130" s="25" t="s">
        <v>29</v>
      </c>
      <c r="Q130" s="135"/>
      <c r="R130" s="135"/>
      <c r="S130" s="135"/>
    </row>
    <row r="131" spans="1:19" ht="16.5" customHeight="1" x14ac:dyDescent="0.3">
      <c r="A131" s="256"/>
      <c r="B131" s="9"/>
      <c r="C131" s="267"/>
      <c r="D131" s="57"/>
      <c r="E131" s="57"/>
      <c r="F131" s="57"/>
      <c r="G131" s="57"/>
      <c r="H131" s="265"/>
      <c r="I131" s="27">
        <v>770</v>
      </c>
      <c r="J131" s="26" t="s">
        <v>283</v>
      </c>
      <c r="K131" s="265"/>
      <c r="L131" s="27">
        <v>270</v>
      </c>
      <c r="M131" s="23" t="s">
        <v>50</v>
      </c>
      <c r="N131" s="289"/>
      <c r="O131" s="27">
        <v>270</v>
      </c>
      <c r="P131" s="58" t="s">
        <v>28</v>
      </c>
      <c r="Q131" s="135"/>
      <c r="R131" s="135"/>
      <c r="S131" s="135"/>
    </row>
    <row r="132" spans="1:19" ht="16.5" customHeight="1" x14ac:dyDescent="0.3">
      <c r="A132" s="256"/>
      <c r="B132" s="9"/>
      <c r="C132" s="314"/>
      <c r="D132" s="57"/>
      <c r="E132" s="57"/>
      <c r="F132" s="57"/>
      <c r="G132" s="57"/>
      <c r="H132" s="265"/>
      <c r="I132" s="13">
        <v>300</v>
      </c>
      <c r="J132" s="15" t="s">
        <v>162</v>
      </c>
      <c r="K132" s="265"/>
      <c r="L132" s="27">
        <v>250</v>
      </c>
      <c r="M132" s="23" t="s">
        <v>56</v>
      </c>
      <c r="N132" s="289"/>
      <c r="O132" s="13">
        <v>310</v>
      </c>
      <c r="P132" s="16" t="s">
        <v>31</v>
      </c>
      <c r="Q132" s="135"/>
      <c r="R132" s="135"/>
      <c r="S132" s="135"/>
    </row>
    <row r="133" spans="1:19" ht="16.5" customHeight="1" x14ac:dyDescent="0.3">
      <c r="A133" s="256"/>
      <c r="B133" s="9"/>
      <c r="C133" s="314"/>
      <c r="D133" s="57"/>
      <c r="E133" s="57"/>
      <c r="F133" s="57"/>
      <c r="G133" s="57"/>
      <c r="H133" s="265"/>
      <c r="I133" s="13" t="s">
        <v>284</v>
      </c>
      <c r="J133" s="15" t="s">
        <v>163</v>
      </c>
      <c r="K133" s="265"/>
      <c r="L133" s="13">
        <v>510</v>
      </c>
      <c r="M133" s="127" t="s">
        <v>151</v>
      </c>
      <c r="N133" s="289"/>
      <c r="O133" s="13">
        <v>140</v>
      </c>
      <c r="P133" s="16" t="s">
        <v>26</v>
      </c>
      <c r="Q133" s="135"/>
      <c r="R133" s="135"/>
      <c r="S133" s="135"/>
    </row>
    <row r="134" spans="1:19" ht="17.25" customHeight="1" thickBot="1" x14ac:dyDescent="0.35">
      <c r="A134" s="258"/>
      <c r="B134" s="10"/>
      <c r="C134" s="322"/>
      <c r="D134" s="56"/>
      <c r="E134" s="56"/>
      <c r="F134" s="56"/>
      <c r="G134" s="56"/>
      <c r="H134" s="276"/>
      <c r="I134" s="125"/>
      <c r="J134" s="56"/>
      <c r="K134" s="276"/>
      <c r="L134" s="28">
        <v>190</v>
      </c>
      <c r="M134" s="52" t="s">
        <v>24</v>
      </c>
      <c r="N134" s="290"/>
      <c r="O134" s="18">
        <v>330</v>
      </c>
      <c r="P134" s="45" t="s">
        <v>60</v>
      </c>
      <c r="Q134" s="135"/>
      <c r="R134" s="135"/>
      <c r="S134" s="135"/>
    </row>
    <row r="135" spans="1:19" ht="16.5" customHeight="1" x14ac:dyDescent="0.3">
      <c r="A135" s="257" t="s">
        <v>299</v>
      </c>
      <c r="B135" s="8" t="s">
        <v>13</v>
      </c>
      <c r="C135" s="337" t="s">
        <v>164</v>
      </c>
      <c r="D135" s="36">
        <v>2</v>
      </c>
      <c r="E135" s="36">
        <f>SUM(F135:G135)</f>
        <v>11</v>
      </c>
      <c r="F135" s="37">
        <v>6</v>
      </c>
      <c r="G135" s="36">
        <v>5</v>
      </c>
      <c r="H135" s="264" t="s">
        <v>165</v>
      </c>
      <c r="I135" s="12">
        <v>800</v>
      </c>
      <c r="J135" s="33" t="s">
        <v>52</v>
      </c>
      <c r="K135" s="260" t="s">
        <v>166</v>
      </c>
      <c r="L135" s="12">
        <v>330</v>
      </c>
      <c r="M135" s="25" t="s">
        <v>50</v>
      </c>
      <c r="N135" s="177"/>
      <c r="O135" s="135"/>
      <c r="P135" s="135"/>
      <c r="Q135" s="135"/>
      <c r="R135" s="135"/>
      <c r="S135" s="135"/>
    </row>
    <row r="136" spans="1:19" ht="16.5" customHeight="1" x14ac:dyDescent="0.3">
      <c r="A136" s="256"/>
      <c r="B136" s="9"/>
      <c r="C136" s="338"/>
      <c r="D136" s="57"/>
      <c r="E136" s="57"/>
      <c r="F136" s="57"/>
      <c r="G136" s="57"/>
      <c r="H136" s="265"/>
      <c r="I136" s="27">
        <v>400</v>
      </c>
      <c r="J136" s="23" t="s">
        <v>29</v>
      </c>
      <c r="K136" s="261"/>
      <c r="L136" s="27">
        <v>320</v>
      </c>
      <c r="M136" s="54" t="s">
        <v>56</v>
      </c>
      <c r="N136" s="177"/>
      <c r="O136" s="66"/>
      <c r="Q136" s="135"/>
      <c r="R136" s="135"/>
      <c r="S136" s="135"/>
    </row>
    <row r="137" spans="1:19" ht="16.5" customHeight="1" x14ac:dyDescent="0.3">
      <c r="A137" s="256"/>
      <c r="B137" s="9"/>
      <c r="C137" s="338"/>
      <c r="D137" s="57"/>
      <c r="E137" s="57"/>
      <c r="F137" s="57"/>
      <c r="G137" s="57"/>
      <c r="H137" s="265"/>
      <c r="I137" s="27">
        <v>200</v>
      </c>
      <c r="J137" s="15" t="s">
        <v>28</v>
      </c>
      <c r="K137" s="261"/>
      <c r="L137" s="27">
        <v>700</v>
      </c>
      <c r="M137" s="54" t="s">
        <v>143</v>
      </c>
      <c r="N137" s="177"/>
      <c r="O137" s="135"/>
      <c r="P137" s="135"/>
      <c r="Q137" s="135"/>
      <c r="R137" s="135"/>
      <c r="S137" s="135"/>
    </row>
    <row r="138" spans="1:19" ht="16.5" customHeight="1" x14ac:dyDescent="0.3">
      <c r="A138" s="256"/>
      <c r="B138" s="9"/>
      <c r="C138" s="339"/>
      <c r="D138" s="57"/>
      <c r="E138" s="57"/>
      <c r="F138" s="57"/>
      <c r="G138" s="57"/>
      <c r="H138" s="265"/>
      <c r="I138" s="13">
        <v>60</v>
      </c>
      <c r="J138" s="15" t="s">
        <v>99</v>
      </c>
      <c r="K138" s="262"/>
      <c r="L138" s="13">
        <v>400</v>
      </c>
      <c r="M138" s="17" t="s">
        <v>64</v>
      </c>
      <c r="N138" s="177"/>
      <c r="O138" s="135"/>
      <c r="P138" s="135"/>
      <c r="Q138" s="135"/>
      <c r="R138" s="135"/>
      <c r="S138" s="135"/>
    </row>
    <row r="139" spans="1:19" ht="16.5" customHeight="1" x14ac:dyDescent="0.3">
      <c r="A139" s="256"/>
      <c r="B139" s="9"/>
      <c r="C139" s="339"/>
      <c r="D139" s="57"/>
      <c r="E139" s="57"/>
      <c r="F139" s="57"/>
      <c r="G139" s="57"/>
      <c r="H139" s="265"/>
      <c r="I139" s="27">
        <v>60</v>
      </c>
      <c r="J139" s="120" t="s">
        <v>58</v>
      </c>
      <c r="K139" s="262"/>
      <c r="L139" s="27">
        <v>210</v>
      </c>
      <c r="M139" s="58" t="s">
        <v>86</v>
      </c>
      <c r="N139" s="177"/>
      <c r="O139" s="135"/>
      <c r="P139" s="135"/>
      <c r="Q139" s="135"/>
      <c r="R139" s="135"/>
      <c r="S139" s="135"/>
    </row>
    <row r="140" spans="1:19" ht="17.25" customHeight="1" thickBot="1" x14ac:dyDescent="0.35">
      <c r="A140" s="258"/>
      <c r="B140" s="10"/>
      <c r="C140" s="340"/>
      <c r="D140" s="56"/>
      <c r="E140" s="56"/>
      <c r="F140" s="56"/>
      <c r="G140" s="56"/>
      <c r="H140" s="276"/>
      <c r="I140" s="18">
        <v>260</v>
      </c>
      <c r="J140" s="20" t="s">
        <v>60</v>
      </c>
      <c r="K140" s="263"/>
      <c r="L140" s="90"/>
      <c r="M140" s="96"/>
      <c r="N140" s="177"/>
      <c r="O140" s="135"/>
      <c r="P140" s="135"/>
      <c r="Q140" s="135"/>
      <c r="R140" s="135"/>
      <c r="S140" s="135"/>
    </row>
    <row r="141" spans="1:19" ht="16.5" customHeight="1" x14ac:dyDescent="0.3">
      <c r="A141" s="257" t="s">
        <v>300</v>
      </c>
      <c r="B141" s="8"/>
      <c r="C141" s="334" t="s">
        <v>258</v>
      </c>
      <c r="D141" s="36">
        <v>1</v>
      </c>
      <c r="E141" s="36">
        <f>SUM(F141:G141)</f>
        <v>4</v>
      </c>
      <c r="F141" s="37">
        <v>3</v>
      </c>
      <c r="G141" s="36">
        <v>1</v>
      </c>
      <c r="H141" s="273" t="s">
        <v>167</v>
      </c>
      <c r="I141" s="12">
        <v>730</v>
      </c>
      <c r="J141" s="25" t="s">
        <v>52</v>
      </c>
      <c r="K141" s="212"/>
      <c r="L141" s="62"/>
      <c r="M141" s="44"/>
      <c r="N141" s="179"/>
      <c r="O141" s="136"/>
      <c r="P141" s="135"/>
      <c r="Q141" s="135"/>
      <c r="R141" s="135"/>
      <c r="S141" s="135"/>
    </row>
    <row r="142" spans="1:19" ht="16.5" customHeight="1" x14ac:dyDescent="0.3">
      <c r="A142" s="256"/>
      <c r="B142" s="9"/>
      <c r="C142" s="335"/>
      <c r="D142" s="57"/>
      <c r="E142" s="57"/>
      <c r="F142" s="57"/>
      <c r="G142" s="57"/>
      <c r="H142" s="284"/>
      <c r="I142" s="27">
        <v>390</v>
      </c>
      <c r="J142" s="17" t="s">
        <v>129</v>
      </c>
      <c r="K142" s="212"/>
      <c r="L142" s="62"/>
      <c r="M142" s="44"/>
      <c r="N142" s="179"/>
      <c r="O142" s="136"/>
      <c r="P142" s="135"/>
      <c r="Q142" s="135"/>
      <c r="R142" s="135"/>
      <c r="S142" s="135"/>
    </row>
    <row r="143" spans="1:19" ht="16.5" customHeight="1" x14ac:dyDescent="0.3">
      <c r="A143" s="256"/>
      <c r="B143" s="9"/>
      <c r="C143" s="335"/>
      <c r="D143" s="57"/>
      <c r="E143" s="57"/>
      <c r="F143" s="57"/>
      <c r="G143" s="57"/>
      <c r="H143" s="274"/>
      <c r="I143" s="13">
        <v>330</v>
      </c>
      <c r="J143" s="16" t="s">
        <v>168</v>
      </c>
      <c r="K143" s="212"/>
      <c r="L143" s="62"/>
      <c r="M143" s="44"/>
      <c r="N143" s="179"/>
      <c r="O143" s="136"/>
      <c r="P143" s="135"/>
      <c r="Q143" s="135"/>
      <c r="R143" s="135"/>
      <c r="S143" s="135"/>
    </row>
    <row r="144" spans="1:19" ht="16.5" customHeight="1" x14ac:dyDescent="0.3">
      <c r="A144" s="256"/>
      <c r="B144" s="9"/>
      <c r="C144" s="335"/>
      <c r="D144" s="57"/>
      <c r="E144" s="57"/>
      <c r="F144" s="57"/>
      <c r="G144" s="57"/>
      <c r="H144" s="274"/>
      <c r="I144" s="13">
        <v>50</v>
      </c>
      <c r="J144" s="16" t="s">
        <v>19</v>
      </c>
      <c r="K144" s="212"/>
      <c r="L144" s="66"/>
      <c r="N144" s="179"/>
      <c r="O144" s="136"/>
      <c r="P144" s="135"/>
      <c r="Q144" s="135"/>
      <c r="R144" s="135"/>
      <c r="S144" s="135"/>
    </row>
    <row r="145" spans="1:19" ht="17.25" customHeight="1" thickBot="1" x14ac:dyDescent="0.35">
      <c r="A145" s="258"/>
      <c r="B145" s="10"/>
      <c r="C145" s="336"/>
      <c r="D145" s="56"/>
      <c r="E145" s="56"/>
      <c r="F145" s="56"/>
      <c r="G145" s="56"/>
      <c r="H145" s="275"/>
      <c r="I145" s="126"/>
      <c r="J145" s="22"/>
      <c r="K145" s="212"/>
      <c r="L145" s="62"/>
      <c r="M145" s="44"/>
      <c r="N145" s="179"/>
      <c r="O145" s="136"/>
      <c r="P145" s="135"/>
      <c r="Q145" s="135"/>
      <c r="R145" s="135"/>
      <c r="S145" s="135"/>
    </row>
    <row r="146" spans="1:19" ht="16.5" customHeight="1" x14ac:dyDescent="0.3">
      <c r="A146" s="257">
        <v>30</v>
      </c>
      <c r="B146" s="8"/>
      <c r="C146" s="266" t="s">
        <v>169</v>
      </c>
      <c r="D146" s="36">
        <v>3</v>
      </c>
      <c r="E146" s="36">
        <f>SUM(F146:G146)</f>
        <v>14</v>
      </c>
      <c r="F146" s="37">
        <v>9</v>
      </c>
      <c r="G146" s="36">
        <v>5</v>
      </c>
      <c r="H146" s="273" t="s">
        <v>165</v>
      </c>
      <c r="I146" s="12">
        <v>80</v>
      </c>
      <c r="J146" s="11" t="s">
        <v>170</v>
      </c>
      <c r="K146" s="260" t="s">
        <v>171</v>
      </c>
      <c r="L146" s="12">
        <v>400</v>
      </c>
      <c r="M146" s="33" t="s">
        <v>50</v>
      </c>
      <c r="N146" s="260" t="s">
        <v>172</v>
      </c>
      <c r="O146" s="12">
        <v>940</v>
      </c>
      <c r="P146" s="25" t="s">
        <v>17</v>
      </c>
      <c r="R146" s="135"/>
      <c r="S146" s="135"/>
    </row>
    <row r="147" spans="1:19" ht="16.5" customHeight="1" x14ac:dyDescent="0.3">
      <c r="A147" s="256"/>
      <c r="B147" s="9"/>
      <c r="C147" s="267"/>
      <c r="D147" s="57"/>
      <c r="E147" s="57"/>
      <c r="F147" s="57"/>
      <c r="G147" s="57"/>
      <c r="H147" s="284"/>
      <c r="I147" s="13">
        <v>50</v>
      </c>
      <c r="J147" s="15" t="s">
        <v>173</v>
      </c>
      <c r="K147" s="261"/>
      <c r="L147" s="27">
        <v>390</v>
      </c>
      <c r="M147" s="23" t="s">
        <v>56</v>
      </c>
      <c r="N147" s="261"/>
      <c r="O147" s="27">
        <v>740</v>
      </c>
      <c r="P147" s="54" t="s">
        <v>22</v>
      </c>
      <c r="R147" s="135"/>
      <c r="S147" s="135"/>
    </row>
    <row r="148" spans="1:19" ht="16.5" customHeight="1" x14ac:dyDescent="0.3">
      <c r="A148" s="256"/>
      <c r="B148" s="9"/>
      <c r="C148" s="267"/>
      <c r="D148" s="57"/>
      <c r="E148" s="57"/>
      <c r="F148" s="57"/>
      <c r="G148" s="57"/>
      <c r="H148" s="284"/>
      <c r="I148" s="27"/>
      <c r="J148" s="26" t="s">
        <v>26</v>
      </c>
      <c r="K148" s="261"/>
      <c r="L148" s="27">
        <v>470</v>
      </c>
      <c r="M148" s="23" t="s">
        <v>45</v>
      </c>
      <c r="N148" s="261"/>
      <c r="O148" s="13">
        <v>340</v>
      </c>
      <c r="P148" s="16" t="s">
        <v>29</v>
      </c>
      <c r="R148" s="135"/>
      <c r="S148" s="135"/>
    </row>
    <row r="149" spans="1:19" ht="16.5" customHeight="1" x14ac:dyDescent="0.3">
      <c r="A149" s="256"/>
      <c r="B149" s="9"/>
      <c r="C149" s="267"/>
      <c r="D149" s="57"/>
      <c r="E149" s="57"/>
      <c r="F149" s="57"/>
      <c r="G149" s="57"/>
      <c r="H149" s="284"/>
      <c r="I149" s="27"/>
      <c r="J149" s="26" t="s">
        <v>175</v>
      </c>
      <c r="K149" s="261"/>
      <c r="L149" s="27">
        <v>270</v>
      </c>
      <c r="M149" s="34" t="s">
        <v>86</v>
      </c>
      <c r="N149" s="261"/>
      <c r="O149" s="13">
        <v>150</v>
      </c>
      <c r="P149" s="32" t="s">
        <v>174</v>
      </c>
      <c r="R149" s="135"/>
      <c r="S149" s="135"/>
    </row>
    <row r="150" spans="1:19" ht="17.25" customHeight="1" thickBot="1" x14ac:dyDescent="0.35">
      <c r="A150" s="258"/>
      <c r="B150" s="10"/>
      <c r="C150" s="279"/>
      <c r="D150" s="56"/>
      <c r="E150" s="56"/>
      <c r="F150" s="56"/>
      <c r="G150" s="56"/>
      <c r="H150" s="276"/>
      <c r="I150" s="125"/>
      <c r="J150" s="56"/>
      <c r="K150" s="290"/>
      <c r="L150" s="28">
        <v>330</v>
      </c>
      <c r="M150" s="52" t="s">
        <v>24</v>
      </c>
      <c r="N150" s="290"/>
      <c r="O150" s="18">
        <v>200</v>
      </c>
      <c r="P150" s="22" t="s">
        <v>60</v>
      </c>
      <c r="R150" s="135"/>
      <c r="S150" s="135"/>
    </row>
    <row r="151" spans="1:19" ht="16.5" customHeight="1" x14ac:dyDescent="0.3">
      <c r="A151" s="257">
        <v>31</v>
      </c>
      <c r="B151" s="8"/>
      <c r="C151" s="266" t="s">
        <v>176</v>
      </c>
      <c r="D151" s="36">
        <v>3</v>
      </c>
      <c r="E151" s="36">
        <f>SUM(F151:G151)</f>
        <v>15</v>
      </c>
      <c r="F151" s="37">
        <v>8</v>
      </c>
      <c r="G151" s="36">
        <v>7</v>
      </c>
      <c r="H151" s="273" t="s">
        <v>177</v>
      </c>
      <c r="I151" s="12">
        <v>20</v>
      </c>
      <c r="J151" s="11" t="s">
        <v>57</v>
      </c>
      <c r="K151" s="260" t="s">
        <v>178</v>
      </c>
      <c r="L151" s="12">
        <v>450</v>
      </c>
      <c r="M151" s="33" t="s">
        <v>50</v>
      </c>
      <c r="N151" s="260" t="s">
        <v>48</v>
      </c>
      <c r="O151" s="12">
        <v>740</v>
      </c>
      <c r="P151" s="59" t="s">
        <v>22</v>
      </c>
      <c r="R151" s="135"/>
      <c r="S151" s="135"/>
    </row>
    <row r="152" spans="1:19" ht="16.5" customHeight="1" x14ac:dyDescent="0.3">
      <c r="A152" s="256"/>
      <c r="B152" s="9"/>
      <c r="C152" s="268"/>
      <c r="D152" s="57"/>
      <c r="E152" s="57"/>
      <c r="F152" s="57"/>
      <c r="G152" s="57"/>
      <c r="H152" s="274"/>
      <c r="I152" s="13">
        <v>250</v>
      </c>
      <c r="J152" s="6" t="s">
        <v>163</v>
      </c>
      <c r="K152" s="262"/>
      <c r="L152" s="27">
        <v>440</v>
      </c>
      <c r="M152" s="23" t="s">
        <v>56</v>
      </c>
      <c r="N152" s="262"/>
      <c r="O152" s="13">
        <v>340</v>
      </c>
      <c r="P152" s="16" t="s">
        <v>29</v>
      </c>
      <c r="R152" s="135"/>
      <c r="S152" s="135"/>
    </row>
    <row r="153" spans="1:19" ht="16.5" customHeight="1" x14ac:dyDescent="0.3">
      <c r="A153" s="256"/>
      <c r="B153" s="9"/>
      <c r="C153" s="268"/>
      <c r="D153" s="57"/>
      <c r="E153" s="57"/>
      <c r="F153" s="57"/>
      <c r="G153" s="57"/>
      <c r="H153" s="274"/>
      <c r="I153" s="13">
        <v>110</v>
      </c>
      <c r="J153" s="26" t="s">
        <v>58</v>
      </c>
      <c r="K153" s="262"/>
      <c r="L153" s="13">
        <v>80</v>
      </c>
      <c r="M153" s="26" t="s">
        <v>44</v>
      </c>
      <c r="N153" s="262"/>
      <c r="O153" s="13">
        <v>130</v>
      </c>
      <c r="P153" s="58" t="s">
        <v>28</v>
      </c>
      <c r="R153" s="135"/>
      <c r="S153" s="135"/>
    </row>
    <row r="154" spans="1:19" ht="16.5" customHeight="1" x14ac:dyDescent="0.3">
      <c r="A154" s="256"/>
      <c r="B154" s="9"/>
      <c r="C154" s="268"/>
      <c r="D154" s="57"/>
      <c r="E154" s="57"/>
      <c r="F154" s="57"/>
      <c r="G154" s="57"/>
      <c r="H154" s="274"/>
      <c r="I154" s="13">
        <v>110</v>
      </c>
      <c r="J154" s="15" t="s">
        <v>179</v>
      </c>
      <c r="K154" s="262"/>
      <c r="L154" s="13">
        <v>250</v>
      </c>
      <c r="M154" s="15" t="s">
        <v>64</v>
      </c>
      <c r="N154" s="262"/>
      <c r="O154" s="13">
        <v>180</v>
      </c>
      <c r="P154" s="16" t="s">
        <v>31</v>
      </c>
      <c r="R154" s="135"/>
      <c r="S154" s="135"/>
    </row>
    <row r="155" spans="1:19" ht="17.25" customHeight="1" thickBot="1" x14ac:dyDescent="0.35">
      <c r="A155" s="258"/>
      <c r="B155" s="10"/>
      <c r="C155" s="269"/>
      <c r="D155" s="56"/>
      <c r="E155" s="56"/>
      <c r="F155" s="56"/>
      <c r="G155" s="56"/>
      <c r="H155" s="275"/>
      <c r="I155" s="18">
        <v>100</v>
      </c>
      <c r="J155" s="19" t="s">
        <v>20</v>
      </c>
      <c r="K155" s="263"/>
      <c r="L155" s="28">
        <v>300</v>
      </c>
      <c r="M155" s="52" t="s">
        <v>24</v>
      </c>
      <c r="N155" s="263"/>
      <c r="O155" s="18">
        <v>190</v>
      </c>
      <c r="P155" s="22" t="s">
        <v>60</v>
      </c>
      <c r="R155" s="135"/>
      <c r="S155" s="135"/>
    </row>
    <row r="156" spans="1:19" ht="16.5" customHeight="1" x14ac:dyDescent="0.3">
      <c r="A156" s="256">
        <v>32</v>
      </c>
      <c r="B156" s="331"/>
      <c r="C156" s="342" t="s">
        <v>180</v>
      </c>
      <c r="D156" s="57">
        <v>2</v>
      </c>
      <c r="E156" s="57">
        <f>SUM(F156:G156)</f>
        <v>4</v>
      </c>
      <c r="F156" s="120">
        <v>1</v>
      </c>
      <c r="G156" s="57">
        <v>3</v>
      </c>
      <c r="H156" s="265"/>
      <c r="I156" s="12">
        <v>20</v>
      </c>
      <c r="J156" s="11" t="s">
        <v>263</v>
      </c>
      <c r="K156" s="216"/>
      <c r="L156" s="27">
        <v>130</v>
      </c>
      <c r="M156" s="54" t="s">
        <v>31</v>
      </c>
      <c r="N156" s="177"/>
      <c r="O156" s="135"/>
      <c r="P156" s="135"/>
      <c r="R156" s="135"/>
      <c r="S156" s="135"/>
    </row>
    <row r="157" spans="1:19" ht="16.5" customHeight="1" x14ac:dyDescent="0.3">
      <c r="A157" s="256"/>
      <c r="B157" s="332"/>
      <c r="C157" s="292"/>
      <c r="D157" s="57"/>
      <c r="E157" s="57"/>
      <c r="F157" s="57"/>
      <c r="G157" s="57"/>
      <c r="H157" s="265"/>
      <c r="I157" s="86"/>
      <c r="J157" s="15"/>
      <c r="K157" s="213"/>
      <c r="L157" s="60">
        <v>80</v>
      </c>
      <c r="M157" s="17" t="s">
        <v>43</v>
      </c>
      <c r="N157" s="177"/>
      <c r="O157" s="135"/>
      <c r="P157" s="135"/>
      <c r="R157" s="135"/>
      <c r="S157" s="135"/>
    </row>
    <row r="158" spans="1:19" ht="17.25" customHeight="1" thickBot="1" x14ac:dyDescent="0.35">
      <c r="A158" s="258"/>
      <c r="B158" s="333"/>
      <c r="C158" s="343"/>
      <c r="D158" s="217"/>
      <c r="E158" s="217"/>
      <c r="F158" s="217"/>
      <c r="G158" s="217"/>
      <c r="H158" s="276"/>
      <c r="I158" s="160"/>
      <c r="J158" s="160"/>
      <c r="K158" s="214"/>
      <c r="L158" s="18">
        <v>80</v>
      </c>
      <c r="M158" s="22" t="s">
        <v>60</v>
      </c>
      <c r="N158" s="177"/>
      <c r="O158" s="135"/>
      <c r="P158" s="135"/>
      <c r="R158" s="135"/>
      <c r="S158" s="135"/>
    </row>
    <row r="159" spans="1:19" ht="66.75" thickBot="1" x14ac:dyDescent="0.35">
      <c r="A159" s="140">
        <v>33</v>
      </c>
      <c r="B159" s="49"/>
      <c r="C159" s="64" t="s">
        <v>325</v>
      </c>
      <c r="D159" s="93"/>
      <c r="E159" s="93">
        <f>SUM(F159:G159)</f>
        <v>1</v>
      </c>
      <c r="F159" s="112">
        <v>0</v>
      </c>
      <c r="G159" s="93">
        <v>1</v>
      </c>
      <c r="H159" s="218"/>
      <c r="I159" s="92"/>
      <c r="J159" s="50" t="s">
        <v>69</v>
      </c>
      <c r="L159" s="135"/>
      <c r="M159" s="135"/>
      <c r="N159" s="177"/>
      <c r="O159" s="135"/>
      <c r="P159" s="135"/>
      <c r="Q159" s="135"/>
      <c r="R159" s="135"/>
      <c r="S159" s="135"/>
    </row>
    <row r="160" spans="1:19" ht="16.5" customHeight="1" x14ac:dyDescent="0.3">
      <c r="A160" s="257">
        <v>34</v>
      </c>
      <c r="B160" s="8"/>
      <c r="C160" s="266" t="s">
        <v>181</v>
      </c>
      <c r="D160" s="36">
        <v>1</v>
      </c>
      <c r="E160" s="36">
        <f>SUM(F160:G160)</f>
        <v>5</v>
      </c>
      <c r="F160" s="37">
        <v>5</v>
      </c>
      <c r="G160" s="36"/>
      <c r="H160" s="273"/>
      <c r="I160" s="113" t="s">
        <v>111</v>
      </c>
      <c r="J160" s="25" t="s">
        <v>319</v>
      </c>
      <c r="L160" s="135"/>
      <c r="M160" s="135"/>
      <c r="N160" s="177"/>
      <c r="O160" s="135"/>
      <c r="P160" s="135"/>
      <c r="Q160" s="135"/>
      <c r="R160" s="135"/>
      <c r="S160" s="135"/>
    </row>
    <row r="161" spans="1:19" ht="16.5" customHeight="1" x14ac:dyDescent="0.3">
      <c r="A161" s="256"/>
      <c r="B161" s="9"/>
      <c r="C161" s="314"/>
      <c r="D161" s="57"/>
      <c r="E161" s="57"/>
      <c r="F161" s="57"/>
      <c r="G161" s="57"/>
      <c r="H161" s="274"/>
      <c r="I161" s="114" t="s">
        <v>111</v>
      </c>
      <c r="J161" s="16" t="s">
        <v>318</v>
      </c>
      <c r="L161" s="135"/>
      <c r="M161" s="135"/>
      <c r="N161" s="177"/>
      <c r="O161" s="135"/>
      <c r="P161" s="135"/>
      <c r="Q161" s="135"/>
      <c r="R161" s="135"/>
      <c r="S161" s="135"/>
    </row>
    <row r="162" spans="1:19" ht="16.5" customHeight="1" x14ac:dyDescent="0.3">
      <c r="A162" s="256"/>
      <c r="B162" s="9"/>
      <c r="C162" s="314"/>
      <c r="D162" s="57"/>
      <c r="E162" s="57"/>
      <c r="F162" s="57"/>
      <c r="G162" s="57"/>
      <c r="H162" s="274"/>
      <c r="I162" s="114" t="s">
        <v>111</v>
      </c>
      <c r="J162" s="54" t="s">
        <v>182</v>
      </c>
      <c r="L162" s="135"/>
      <c r="M162" s="135"/>
      <c r="N162" s="177"/>
      <c r="O162" s="135"/>
      <c r="P162" s="135"/>
      <c r="Q162" s="135"/>
      <c r="R162" s="135"/>
      <c r="S162" s="135"/>
    </row>
    <row r="163" spans="1:19" ht="16.5" customHeight="1" x14ac:dyDescent="0.3">
      <c r="A163" s="256"/>
      <c r="B163" s="9"/>
      <c r="C163" s="314"/>
      <c r="D163" s="57"/>
      <c r="E163" s="57"/>
      <c r="F163" s="57"/>
      <c r="G163" s="57"/>
      <c r="H163" s="274"/>
      <c r="I163" s="114" t="s">
        <v>111</v>
      </c>
      <c r="J163" s="16" t="s">
        <v>183</v>
      </c>
      <c r="L163" s="135"/>
      <c r="M163" s="135"/>
      <c r="N163" s="177"/>
      <c r="O163" s="135"/>
      <c r="P163" s="135"/>
      <c r="Q163" s="135"/>
      <c r="R163" s="135"/>
      <c r="S163" s="135"/>
    </row>
    <row r="164" spans="1:19" ht="17.25" customHeight="1" thickBot="1" x14ac:dyDescent="0.35">
      <c r="A164" s="258"/>
      <c r="B164" s="10"/>
      <c r="C164" s="322"/>
      <c r="D164" s="56"/>
      <c r="E164" s="56"/>
      <c r="F164" s="56"/>
      <c r="G164" s="56"/>
      <c r="H164" s="275"/>
      <c r="I164" s="115" t="s">
        <v>111</v>
      </c>
      <c r="J164" s="21" t="s">
        <v>184</v>
      </c>
      <c r="L164" s="135"/>
      <c r="M164" s="135"/>
      <c r="N164" s="177"/>
      <c r="O164" s="135"/>
      <c r="P164" s="135"/>
      <c r="Q164" s="135"/>
      <c r="R164" s="135"/>
      <c r="S164" s="135"/>
    </row>
    <row r="165" spans="1:19" ht="16.5" customHeight="1" x14ac:dyDescent="0.3">
      <c r="A165" s="256">
        <v>35</v>
      </c>
      <c r="B165" s="9"/>
      <c r="C165" s="286" t="s">
        <v>259</v>
      </c>
      <c r="D165" s="57">
        <v>3</v>
      </c>
      <c r="E165" s="57">
        <f>SUM(F165:G165)</f>
        <v>12</v>
      </c>
      <c r="F165" s="120">
        <v>7</v>
      </c>
      <c r="G165" s="57">
        <v>5</v>
      </c>
      <c r="H165" s="264" t="s">
        <v>186</v>
      </c>
      <c r="I165" s="220">
        <v>50</v>
      </c>
      <c r="J165" s="15" t="s">
        <v>185</v>
      </c>
      <c r="K165" s="288" t="s">
        <v>187</v>
      </c>
      <c r="L165" s="12">
        <v>710</v>
      </c>
      <c r="M165" s="11" t="s">
        <v>17</v>
      </c>
      <c r="N165" s="288" t="s">
        <v>188</v>
      </c>
      <c r="O165" s="12">
        <v>640</v>
      </c>
      <c r="P165" s="25" t="s">
        <v>21</v>
      </c>
      <c r="R165" s="135"/>
      <c r="S165" s="135"/>
    </row>
    <row r="166" spans="1:19" ht="16.5" customHeight="1" x14ac:dyDescent="0.3">
      <c r="A166" s="256"/>
      <c r="B166" s="9"/>
      <c r="C166" s="286"/>
      <c r="D166" s="57"/>
      <c r="E166" s="57"/>
      <c r="F166" s="57"/>
      <c r="G166" s="57"/>
      <c r="H166" s="265"/>
      <c r="I166" s="162"/>
      <c r="J166" s="162"/>
      <c r="K166" s="289"/>
      <c r="L166" s="13">
        <v>510</v>
      </c>
      <c r="M166" s="26" t="s">
        <v>22</v>
      </c>
      <c r="N166" s="289"/>
      <c r="O166" s="27">
        <v>620</v>
      </c>
      <c r="P166" s="54" t="s">
        <v>15</v>
      </c>
      <c r="R166" s="135"/>
      <c r="S166" s="135"/>
    </row>
    <row r="167" spans="1:19" ht="16.5" customHeight="1" x14ac:dyDescent="0.3">
      <c r="A167" s="256"/>
      <c r="B167" s="9"/>
      <c r="C167" s="286"/>
      <c r="D167" s="57"/>
      <c r="E167" s="57"/>
      <c r="F167" s="57"/>
      <c r="G167" s="57"/>
      <c r="H167" s="265"/>
      <c r="I167" s="219"/>
      <c r="J167" s="15"/>
      <c r="K167" s="289"/>
      <c r="L167" s="27">
        <v>480</v>
      </c>
      <c r="M167" s="23" t="s">
        <v>193</v>
      </c>
      <c r="N167" s="289"/>
      <c r="O167" s="13">
        <v>110</v>
      </c>
      <c r="P167" s="17" t="s">
        <v>28</v>
      </c>
      <c r="R167" s="135"/>
      <c r="S167" s="135"/>
    </row>
    <row r="168" spans="1:19" ht="16.5" customHeight="1" x14ac:dyDescent="0.3">
      <c r="A168" s="256"/>
      <c r="B168" s="9"/>
      <c r="C168" s="286"/>
      <c r="D168" s="57"/>
      <c r="E168" s="57"/>
      <c r="F168" s="57"/>
      <c r="G168" s="57"/>
      <c r="H168" s="265"/>
      <c r="I168" s="86"/>
      <c r="J168" s="15"/>
      <c r="K168" s="289"/>
      <c r="L168" s="13">
        <v>170</v>
      </c>
      <c r="M168" s="44" t="s">
        <v>27</v>
      </c>
      <c r="N168" s="289"/>
      <c r="O168" s="13">
        <v>230</v>
      </c>
      <c r="P168" s="16" t="s">
        <v>26</v>
      </c>
      <c r="R168" s="66"/>
    </row>
    <row r="169" spans="1:19" ht="16.5" customHeight="1" x14ac:dyDescent="0.3">
      <c r="A169" s="256"/>
      <c r="B169" s="9"/>
      <c r="C169" s="286"/>
      <c r="D169" s="57"/>
      <c r="E169" s="57"/>
      <c r="F169" s="57"/>
      <c r="G169" s="57"/>
      <c r="H169" s="265"/>
      <c r="I169" s="15"/>
      <c r="K169" s="289"/>
      <c r="L169" s="13">
        <v>110</v>
      </c>
      <c r="M169" s="26" t="s">
        <v>29</v>
      </c>
      <c r="N169" s="289"/>
      <c r="O169" s="13">
        <v>50</v>
      </c>
      <c r="P169" s="16" t="s">
        <v>31</v>
      </c>
      <c r="R169" s="135"/>
      <c r="S169" s="135"/>
    </row>
    <row r="170" spans="1:19" ht="17.25" customHeight="1" thickBot="1" x14ac:dyDescent="0.35">
      <c r="A170" s="256"/>
      <c r="B170" s="9"/>
      <c r="C170" s="286"/>
      <c r="D170" s="56"/>
      <c r="E170" s="56"/>
      <c r="F170" s="56"/>
      <c r="G170" s="56"/>
      <c r="H170" s="265"/>
      <c r="I170" s="126"/>
      <c r="J170" s="20"/>
      <c r="K170" s="289"/>
      <c r="L170" s="221"/>
      <c r="M170" s="222"/>
      <c r="N170" s="289"/>
      <c r="O170" s="18">
        <v>150</v>
      </c>
      <c r="P170" s="45" t="s">
        <v>33</v>
      </c>
      <c r="R170" s="135"/>
      <c r="S170" s="135"/>
    </row>
    <row r="171" spans="1:19" ht="16.5" customHeight="1" x14ac:dyDescent="0.3">
      <c r="A171" s="253">
        <v>36</v>
      </c>
      <c r="B171" s="8" t="s">
        <v>13</v>
      </c>
      <c r="C171" s="326" t="s">
        <v>271</v>
      </c>
      <c r="D171" s="57">
        <v>3</v>
      </c>
      <c r="E171" s="57">
        <f>SUM(F171:G171)</f>
        <v>17</v>
      </c>
      <c r="F171" s="120">
        <v>9</v>
      </c>
      <c r="G171" s="57">
        <v>8</v>
      </c>
      <c r="H171" s="273" t="s">
        <v>191</v>
      </c>
      <c r="I171" s="12">
        <v>580</v>
      </c>
      <c r="J171" s="11" t="s">
        <v>17</v>
      </c>
      <c r="K171" s="260" t="s">
        <v>192</v>
      </c>
      <c r="L171" s="12">
        <v>310</v>
      </c>
      <c r="M171" s="33" t="s">
        <v>193</v>
      </c>
      <c r="N171" s="260" t="s">
        <v>189</v>
      </c>
      <c r="O171" s="12">
        <v>780</v>
      </c>
      <c r="P171" s="25" t="s">
        <v>50</v>
      </c>
      <c r="R171" s="135"/>
      <c r="S171" s="135"/>
    </row>
    <row r="172" spans="1:19" ht="16.5" customHeight="1" x14ac:dyDescent="0.3">
      <c r="A172" s="254"/>
      <c r="B172" s="9"/>
      <c r="C172" s="268"/>
      <c r="D172" s="57"/>
      <c r="E172" s="57"/>
      <c r="F172" s="57"/>
      <c r="G172" s="57"/>
      <c r="H172" s="274"/>
      <c r="I172" s="13">
        <v>360</v>
      </c>
      <c r="J172" s="26" t="s">
        <v>22</v>
      </c>
      <c r="K172" s="262"/>
      <c r="L172" s="13">
        <v>70</v>
      </c>
      <c r="M172" s="26" t="s">
        <v>190</v>
      </c>
      <c r="N172" s="262"/>
      <c r="O172" s="13">
        <v>770</v>
      </c>
      <c r="P172" s="16" t="s">
        <v>15</v>
      </c>
      <c r="R172" s="135"/>
      <c r="S172" s="135"/>
    </row>
    <row r="173" spans="1:19" ht="16.5" customHeight="1" x14ac:dyDescent="0.3">
      <c r="A173" s="254"/>
      <c r="B173" s="9"/>
      <c r="C173" s="268"/>
      <c r="D173" s="57"/>
      <c r="E173" s="57"/>
      <c r="F173" s="57"/>
      <c r="G173" s="57"/>
      <c r="H173" s="274"/>
      <c r="I173" s="13">
        <v>180</v>
      </c>
      <c r="J173" s="15" t="s">
        <v>25</v>
      </c>
      <c r="K173" s="262"/>
      <c r="L173" s="13">
        <v>60</v>
      </c>
      <c r="M173" s="15" t="s">
        <v>27</v>
      </c>
      <c r="N173" s="262"/>
      <c r="O173" s="27">
        <v>260</v>
      </c>
      <c r="P173" s="17" t="s">
        <v>28</v>
      </c>
      <c r="R173" s="135"/>
      <c r="S173" s="135"/>
    </row>
    <row r="174" spans="1:19" ht="16.5" customHeight="1" x14ac:dyDescent="0.3">
      <c r="A174" s="254"/>
      <c r="B174" s="9"/>
      <c r="C174" s="268"/>
      <c r="D174" s="57"/>
      <c r="E174" s="57"/>
      <c r="F174" s="57"/>
      <c r="G174" s="57"/>
      <c r="H174" s="274"/>
      <c r="I174" s="13">
        <v>150</v>
      </c>
      <c r="J174" s="15" t="s">
        <v>210</v>
      </c>
      <c r="K174" s="262"/>
      <c r="L174" s="223">
        <v>640</v>
      </c>
      <c r="M174" s="15" t="s">
        <v>292</v>
      </c>
      <c r="N174" s="262"/>
      <c r="O174" s="13">
        <v>40</v>
      </c>
      <c r="P174" s="16" t="s">
        <v>29</v>
      </c>
      <c r="R174" s="135"/>
      <c r="S174" s="135"/>
    </row>
    <row r="175" spans="1:19" ht="16.5" customHeight="1" x14ac:dyDescent="0.3">
      <c r="A175" s="254"/>
      <c r="B175" s="9"/>
      <c r="C175" s="268"/>
      <c r="D175" s="57"/>
      <c r="E175" s="57"/>
      <c r="F175" s="57"/>
      <c r="G175" s="57"/>
      <c r="H175" s="274"/>
      <c r="I175" s="13">
        <v>460</v>
      </c>
      <c r="J175" s="26" t="s">
        <v>293</v>
      </c>
      <c r="K175" s="262"/>
      <c r="L175" s="13">
        <v>310</v>
      </c>
      <c r="M175" s="15" t="s">
        <v>86</v>
      </c>
      <c r="N175" s="262"/>
      <c r="O175" s="13">
        <v>200</v>
      </c>
      <c r="P175" s="16" t="s">
        <v>31</v>
      </c>
      <c r="R175" s="135"/>
      <c r="S175" s="135"/>
    </row>
    <row r="176" spans="1:19" ht="17.25" customHeight="1" thickBot="1" x14ac:dyDescent="0.35">
      <c r="A176" s="254"/>
      <c r="B176" s="9"/>
      <c r="C176" s="268"/>
      <c r="D176" s="56"/>
      <c r="E176" s="56"/>
      <c r="F176" s="56"/>
      <c r="G176" s="56"/>
      <c r="H176" s="274"/>
      <c r="I176" s="18">
        <v>90</v>
      </c>
      <c r="J176" s="35" t="s">
        <v>72</v>
      </c>
      <c r="K176" s="262"/>
      <c r="L176" s="160"/>
      <c r="M176" s="160"/>
      <c r="N176" s="262"/>
      <c r="O176" s="18">
        <v>300</v>
      </c>
      <c r="P176" s="22" t="s">
        <v>33</v>
      </c>
      <c r="R176" s="135"/>
      <c r="S176" s="135"/>
    </row>
    <row r="177" spans="1:19" ht="16.5" customHeight="1" x14ac:dyDescent="0.3">
      <c r="A177" s="253">
        <v>37</v>
      </c>
      <c r="B177" s="8"/>
      <c r="C177" s="326" t="s">
        <v>272</v>
      </c>
      <c r="D177" s="57">
        <v>3</v>
      </c>
      <c r="E177" s="57">
        <f>SUM(F177:G177)</f>
        <v>15</v>
      </c>
      <c r="F177" s="120">
        <v>8</v>
      </c>
      <c r="G177" s="57">
        <v>7</v>
      </c>
      <c r="H177" s="273" t="s">
        <v>192</v>
      </c>
      <c r="I177" s="13">
        <v>270</v>
      </c>
      <c r="J177" s="26" t="s">
        <v>195</v>
      </c>
      <c r="K177" s="260" t="s">
        <v>191</v>
      </c>
      <c r="L177" s="12">
        <v>590</v>
      </c>
      <c r="M177" s="11" t="s">
        <v>17</v>
      </c>
      <c r="N177" s="260" t="s">
        <v>194</v>
      </c>
      <c r="O177" s="12">
        <v>820</v>
      </c>
      <c r="P177" s="25" t="s">
        <v>21</v>
      </c>
      <c r="R177" s="135"/>
      <c r="S177" s="135"/>
    </row>
    <row r="178" spans="1:19" ht="16.5" customHeight="1" x14ac:dyDescent="0.3">
      <c r="A178" s="254"/>
      <c r="B178" s="9"/>
      <c r="C178" s="313"/>
      <c r="D178" s="57"/>
      <c r="E178" s="57"/>
      <c r="F178" s="57"/>
      <c r="G178" s="57"/>
      <c r="H178" s="284"/>
      <c r="I178" s="13">
        <v>20</v>
      </c>
      <c r="J178" s="26" t="s">
        <v>196</v>
      </c>
      <c r="K178" s="261"/>
      <c r="L178" s="27">
        <v>390</v>
      </c>
      <c r="M178" s="23" t="s">
        <v>22</v>
      </c>
      <c r="N178" s="261"/>
      <c r="O178" s="27">
        <v>810</v>
      </c>
      <c r="P178" s="54" t="s">
        <v>15</v>
      </c>
      <c r="R178" s="135"/>
      <c r="S178" s="135"/>
    </row>
    <row r="179" spans="1:19" ht="16.5" customHeight="1" x14ac:dyDescent="0.3">
      <c r="A179" s="254"/>
      <c r="B179" s="9"/>
      <c r="C179" s="268"/>
      <c r="D179" s="57"/>
      <c r="E179" s="57"/>
      <c r="F179" s="57"/>
      <c r="G179" s="57"/>
      <c r="H179" s="274"/>
      <c r="I179" s="27">
        <v>600</v>
      </c>
      <c r="J179" s="109" t="s">
        <v>286</v>
      </c>
      <c r="K179" s="262"/>
      <c r="L179" s="13">
        <v>200</v>
      </c>
      <c r="M179" s="15" t="s">
        <v>25</v>
      </c>
      <c r="N179" s="262"/>
      <c r="O179" s="13">
        <v>300</v>
      </c>
      <c r="P179" s="17" t="s">
        <v>28</v>
      </c>
      <c r="R179" s="66"/>
    </row>
    <row r="180" spans="1:19" ht="16.5" customHeight="1" x14ac:dyDescent="0.3">
      <c r="A180" s="254"/>
      <c r="B180" s="9"/>
      <c r="C180" s="268"/>
      <c r="D180" s="57"/>
      <c r="E180" s="57"/>
      <c r="F180" s="57"/>
      <c r="G180" s="57"/>
      <c r="H180" s="274"/>
      <c r="I180" s="13">
        <v>300</v>
      </c>
      <c r="J180" s="26" t="s">
        <v>197</v>
      </c>
      <c r="K180" s="262"/>
      <c r="L180" s="27">
        <v>20</v>
      </c>
      <c r="M180" s="34" t="s">
        <v>27</v>
      </c>
      <c r="N180" s="262"/>
      <c r="O180" s="13">
        <v>80</v>
      </c>
      <c r="P180" s="16" t="s">
        <v>29</v>
      </c>
      <c r="R180" s="66"/>
    </row>
    <row r="181" spans="1:19" ht="17.25" customHeight="1" thickBot="1" x14ac:dyDescent="0.35">
      <c r="A181" s="254"/>
      <c r="B181" s="9"/>
      <c r="C181" s="268"/>
      <c r="D181" s="56"/>
      <c r="E181" s="56"/>
      <c r="F181" s="56"/>
      <c r="G181" s="56"/>
      <c r="H181" s="274"/>
      <c r="I181" s="18">
        <v>250</v>
      </c>
      <c r="J181" s="20" t="s">
        <v>86</v>
      </c>
      <c r="K181" s="263"/>
      <c r="L181" s="18">
        <v>100</v>
      </c>
      <c r="M181" s="35" t="s">
        <v>72</v>
      </c>
      <c r="N181" s="263"/>
      <c r="O181" s="18">
        <v>340</v>
      </c>
      <c r="P181" s="47" t="s">
        <v>33</v>
      </c>
      <c r="R181" s="135"/>
      <c r="S181" s="135"/>
    </row>
    <row r="182" spans="1:19" ht="16.5" customHeight="1" x14ac:dyDescent="0.3">
      <c r="A182" s="253">
        <v>38</v>
      </c>
      <c r="B182" s="8"/>
      <c r="C182" s="318" t="s">
        <v>260</v>
      </c>
      <c r="D182" s="36">
        <v>1</v>
      </c>
      <c r="E182" s="36">
        <f>SUM(F182:G182)</f>
        <v>7</v>
      </c>
      <c r="F182" s="37">
        <v>6</v>
      </c>
      <c r="G182" s="36">
        <v>1</v>
      </c>
      <c r="H182" s="273" t="s">
        <v>189</v>
      </c>
      <c r="I182" s="12">
        <v>340</v>
      </c>
      <c r="J182" s="245" t="s">
        <v>91</v>
      </c>
      <c r="K182" s="301"/>
      <c r="L182" s="224"/>
      <c r="M182" s="106"/>
      <c r="N182" s="344"/>
      <c r="O182" s="224"/>
      <c r="P182" s="106"/>
      <c r="Q182" s="135"/>
      <c r="R182" s="135"/>
      <c r="S182" s="135"/>
    </row>
    <row r="183" spans="1:19" ht="16.5" customHeight="1" x14ac:dyDescent="0.3">
      <c r="A183" s="254"/>
      <c r="B183" s="9"/>
      <c r="C183" s="323"/>
      <c r="D183" s="57"/>
      <c r="E183" s="57"/>
      <c r="F183" s="57"/>
      <c r="G183" s="57"/>
      <c r="H183" s="284"/>
      <c r="I183" s="13">
        <v>300</v>
      </c>
      <c r="J183" s="16" t="s">
        <v>55</v>
      </c>
      <c r="K183" s="295"/>
      <c r="L183" s="62"/>
      <c r="M183" s="44"/>
      <c r="N183" s="345"/>
      <c r="O183" s="62"/>
      <c r="P183" s="44"/>
      <c r="Q183" s="135"/>
      <c r="R183" s="66"/>
    </row>
    <row r="184" spans="1:19" ht="16.5" customHeight="1" x14ac:dyDescent="0.3">
      <c r="A184" s="254"/>
      <c r="B184" s="9"/>
      <c r="C184" s="323"/>
      <c r="D184" s="57"/>
      <c r="E184" s="57"/>
      <c r="F184" s="57"/>
      <c r="G184" s="57"/>
      <c r="H184" s="274"/>
      <c r="I184" s="13">
        <f>110+140</f>
        <v>250</v>
      </c>
      <c r="J184" s="54" t="s">
        <v>21</v>
      </c>
      <c r="K184" s="295"/>
      <c r="L184" s="62"/>
      <c r="M184" s="44"/>
      <c r="N184" s="345"/>
      <c r="O184" s="62"/>
      <c r="P184" s="44"/>
      <c r="Q184" s="135"/>
      <c r="R184" s="135"/>
      <c r="S184" s="135"/>
    </row>
    <row r="185" spans="1:19" ht="16.5" customHeight="1" x14ac:dyDescent="0.3">
      <c r="A185" s="254"/>
      <c r="B185" s="9"/>
      <c r="C185" s="323"/>
      <c r="D185" s="57"/>
      <c r="E185" s="57"/>
      <c r="F185" s="57"/>
      <c r="G185" s="57"/>
      <c r="H185" s="274"/>
      <c r="I185" s="27">
        <f>110+130</f>
        <v>240</v>
      </c>
      <c r="J185" s="54" t="s">
        <v>56</v>
      </c>
      <c r="K185" s="295"/>
      <c r="L185" s="157"/>
      <c r="M185" s="157"/>
      <c r="N185" s="345"/>
      <c r="O185" s="62"/>
      <c r="P185" s="44"/>
      <c r="Q185" s="135"/>
      <c r="R185" s="135"/>
      <c r="S185" s="135"/>
    </row>
    <row r="186" spans="1:19" ht="16.5" customHeight="1" x14ac:dyDescent="0.3">
      <c r="A186" s="254"/>
      <c r="B186" s="9"/>
      <c r="C186" s="323"/>
      <c r="D186" s="57"/>
      <c r="E186" s="57"/>
      <c r="F186" s="57"/>
      <c r="G186" s="57"/>
      <c r="H186" s="274"/>
      <c r="I186" s="13">
        <v>380</v>
      </c>
      <c r="J186" s="16" t="s">
        <v>58</v>
      </c>
      <c r="K186" s="295"/>
      <c r="L186" s="66"/>
      <c r="N186" s="345"/>
      <c r="O186" s="62"/>
      <c r="P186" s="44"/>
      <c r="Q186" s="135"/>
      <c r="R186" s="135"/>
      <c r="S186" s="135"/>
    </row>
    <row r="187" spans="1:19" ht="16.5" customHeight="1" x14ac:dyDescent="0.3">
      <c r="A187" s="254"/>
      <c r="B187" s="9"/>
      <c r="C187" s="323"/>
      <c r="D187" s="57"/>
      <c r="E187" s="57"/>
      <c r="F187" s="57"/>
      <c r="G187" s="57"/>
      <c r="H187" s="274"/>
      <c r="I187" s="13">
        <f>110+210</f>
        <v>320</v>
      </c>
      <c r="J187" s="17" t="s">
        <v>64</v>
      </c>
      <c r="K187" s="295"/>
      <c r="L187" s="62"/>
      <c r="M187" s="44"/>
      <c r="N187" s="345"/>
      <c r="O187" s="62"/>
      <c r="P187" s="44"/>
      <c r="Q187" s="135"/>
      <c r="R187" s="135"/>
      <c r="S187" s="135"/>
    </row>
    <row r="188" spans="1:19" ht="17.25" customHeight="1" thickBot="1" x14ac:dyDescent="0.35">
      <c r="A188" s="255"/>
      <c r="B188" s="10"/>
      <c r="C188" s="341"/>
      <c r="D188" s="56"/>
      <c r="E188" s="56"/>
      <c r="F188" s="56"/>
      <c r="G188" s="56"/>
      <c r="H188" s="275"/>
      <c r="I188" s="18">
        <f>110+60</f>
        <v>170</v>
      </c>
      <c r="J188" s="21" t="s">
        <v>24</v>
      </c>
      <c r="K188" s="295"/>
      <c r="L188" s="62"/>
      <c r="M188" s="44"/>
      <c r="N188" s="345"/>
      <c r="O188" s="62"/>
      <c r="P188" s="44"/>
      <c r="Q188" s="135"/>
      <c r="R188" s="135"/>
      <c r="S188" s="135"/>
    </row>
    <row r="189" spans="1:19" ht="16.5" customHeight="1" x14ac:dyDescent="0.3">
      <c r="A189" s="253" t="s">
        <v>301</v>
      </c>
      <c r="B189" s="8" t="s">
        <v>13</v>
      </c>
      <c r="C189" s="266" t="s">
        <v>199</v>
      </c>
      <c r="D189" s="36">
        <v>3</v>
      </c>
      <c r="E189" s="36">
        <f>SUM(F189:G189)</f>
        <v>14</v>
      </c>
      <c r="F189" s="37">
        <v>6</v>
      </c>
      <c r="G189" s="36">
        <v>8</v>
      </c>
      <c r="H189" s="273" t="s">
        <v>200</v>
      </c>
      <c r="I189" s="12">
        <v>1060</v>
      </c>
      <c r="J189" s="33" t="s">
        <v>21</v>
      </c>
      <c r="K189" s="260" t="s">
        <v>191</v>
      </c>
      <c r="L189" s="12">
        <v>350</v>
      </c>
      <c r="M189" s="33" t="s">
        <v>29</v>
      </c>
      <c r="N189" s="260" t="s">
        <v>201</v>
      </c>
      <c r="O189" s="12">
        <v>610</v>
      </c>
      <c r="P189" s="14" t="s">
        <v>215</v>
      </c>
      <c r="R189" s="135"/>
      <c r="S189" s="135"/>
    </row>
    <row r="190" spans="1:19" ht="16.5" customHeight="1" x14ac:dyDescent="0.3">
      <c r="A190" s="254"/>
      <c r="B190" s="9"/>
      <c r="C190" s="268"/>
      <c r="D190" s="57"/>
      <c r="E190" s="57"/>
      <c r="F190" s="57"/>
      <c r="G190" s="57"/>
      <c r="H190" s="274"/>
      <c r="I190" s="13">
        <v>1050</v>
      </c>
      <c r="J190" s="26" t="s">
        <v>56</v>
      </c>
      <c r="K190" s="262"/>
      <c r="L190" s="13">
        <v>340</v>
      </c>
      <c r="M190" s="15" t="s">
        <v>273</v>
      </c>
      <c r="N190" s="274"/>
      <c r="O190" s="27">
        <v>240</v>
      </c>
      <c r="P190" s="54" t="s">
        <v>22</v>
      </c>
      <c r="R190" s="135"/>
      <c r="S190" s="135"/>
    </row>
    <row r="191" spans="1:19" ht="16.5" customHeight="1" x14ac:dyDescent="0.3">
      <c r="A191" s="254"/>
      <c r="B191" s="9"/>
      <c r="C191" s="268"/>
      <c r="D191" s="57"/>
      <c r="E191" s="57"/>
      <c r="F191" s="57"/>
      <c r="G191" s="57"/>
      <c r="H191" s="274"/>
      <c r="I191" s="13">
        <v>360</v>
      </c>
      <c r="J191" s="15" t="s">
        <v>131</v>
      </c>
      <c r="K191" s="262"/>
      <c r="L191" s="13">
        <v>270</v>
      </c>
      <c r="M191" s="15" t="s">
        <v>27</v>
      </c>
      <c r="N191" s="262"/>
      <c r="O191" s="13">
        <v>170</v>
      </c>
      <c r="P191" s="17" t="s">
        <v>217</v>
      </c>
      <c r="R191" s="135"/>
      <c r="S191" s="135"/>
    </row>
    <row r="192" spans="1:19" ht="16.5" customHeight="1" x14ac:dyDescent="0.3">
      <c r="A192" s="254"/>
      <c r="B192" s="9"/>
      <c r="C192" s="268"/>
      <c r="D192" s="57"/>
      <c r="E192" s="57"/>
      <c r="F192" s="57"/>
      <c r="G192" s="57"/>
      <c r="H192" s="274"/>
      <c r="I192" s="13">
        <v>330</v>
      </c>
      <c r="J192" s="15" t="s">
        <v>163</v>
      </c>
      <c r="K192" s="262"/>
      <c r="L192" s="13">
        <v>170</v>
      </c>
      <c r="M192" s="15" t="s">
        <v>202</v>
      </c>
      <c r="N192" s="262"/>
      <c r="O192" s="13">
        <v>760</v>
      </c>
      <c r="P192" s="80" t="s">
        <v>143</v>
      </c>
      <c r="R192" s="135"/>
      <c r="S192" s="135"/>
    </row>
    <row r="193" spans="1:19" ht="17.25" customHeight="1" thickBot="1" x14ac:dyDescent="0.35">
      <c r="A193" s="255"/>
      <c r="B193" s="10"/>
      <c r="C193" s="269"/>
      <c r="D193" s="56"/>
      <c r="E193" s="56"/>
      <c r="F193" s="56"/>
      <c r="G193" s="56"/>
      <c r="H193" s="275"/>
      <c r="I193" s="90"/>
      <c r="J193" s="98"/>
      <c r="K193" s="263"/>
      <c r="L193" s="18">
        <v>610</v>
      </c>
      <c r="M193" s="20" t="s">
        <v>33</v>
      </c>
      <c r="N193" s="275"/>
      <c r="O193" s="18">
        <v>490</v>
      </c>
      <c r="P193" s="21" t="s">
        <v>218</v>
      </c>
      <c r="R193" s="135"/>
      <c r="S193" s="135"/>
    </row>
    <row r="194" spans="1:19" ht="16.5" customHeight="1" x14ac:dyDescent="0.3">
      <c r="A194" s="254" t="s">
        <v>302</v>
      </c>
      <c r="B194" s="9"/>
      <c r="C194" s="313" t="s">
        <v>274</v>
      </c>
      <c r="D194" s="57">
        <v>1</v>
      </c>
      <c r="E194" s="57">
        <f>SUM(F194:G194)</f>
        <v>3</v>
      </c>
      <c r="F194" s="120">
        <v>1</v>
      </c>
      <c r="G194" s="57">
        <v>2</v>
      </c>
      <c r="H194" s="284" t="s">
        <v>203</v>
      </c>
      <c r="I194" s="13">
        <v>540</v>
      </c>
      <c r="J194" s="6" t="s">
        <v>28</v>
      </c>
      <c r="K194" s="227"/>
      <c r="L194" s="225"/>
      <c r="M194" s="101"/>
      <c r="N194" s="298"/>
      <c r="O194" s="225"/>
      <c r="P194" s="231"/>
      <c r="R194" s="135"/>
      <c r="S194" s="135"/>
    </row>
    <row r="195" spans="1:19" ht="16.5" customHeight="1" x14ac:dyDescent="0.3">
      <c r="A195" s="254"/>
      <c r="B195" s="9"/>
      <c r="C195" s="313"/>
      <c r="D195" s="57"/>
      <c r="E195" s="57"/>
      <c r="F195" s="57"/>
      <c r="G195" s="57"/>
      <c r="H195" s="284"/>
      <c r="I195" s="27">
        <v>260</v>
      </c>
      <c r="J195" s="99" t="s">
        <v>204</v>
      </c>
      <c r="K195" s="228"/>
      <c r="L195" s="128"/>
      <c r="M195" s="88"/>
      <c r="N195" s="299"/>
      <c r="O195" s="128"/>
      <c r="P195" s="232"/>
      <c r="R195" s="135"/>
      <c r="S195" s="135"/>
    </row>
    <row r="196" spans="1:19" ht="16.5" customHeight="1" x14ac:dyDescent="0.3">
      <c r="A196" s="254"/>
      <c r="B196" s="9"/>
      <c r="C196" s="313"/>
      <c r="D196" s="57"/>
      <c r="E196" s="57"/>
      <c r="F196" s="57"/>
      <c r="G196" s="57"/>
      <c r="H196" s="284"/>
      <c r="I196" s="13">
        <v>90</v>
      </c>
      <c r="J196" s="7" t="s">
        <v>192</v>
      </c>
      <c r="K196" s="228"/>
      <c r="L196" s="128"/>
      <c r="M196" s="88"/>
      <c r="N196" s="299"/>
      <c r="O196" s="128"/>
      <c r="P196" s="232"/>
      <c r="R196" s="135"/>
      <c r="S196" s="135"/>
    </row>
    <row r="197" spans="1:19" ht="16.5" customHeight="1" x14ac:dyDescent="0.3">
      <c r="A197" s="254"/>
      <c r="B197" s="9"/>
      <c r="C197" s="268"/>
      <c r="D197" s="57"/>
      <c r="E197" s="57"/>
      <c r="F197" s="57"/>
      <c r="G197" s="57"/>
      <c r="H197" s="274"/>
      <c r="I197" s="86"/>
      <c r="J197" s="15"/>
      <c r="K197" s="228"/>
      <c r="L197" s="157"/>
      <c r="M197" s="157"/>
      <c r="N197" s="299"/>
      <c r="O197" s="128"/>
      <c r="P197" s="232"/>
      <c r="R197" s="135"/>
      <c r="S197" s="135"/>
    </row>
    <row r="198" spans="1:19" ht="17.25" customHeight="1" thickBot="1" x14ac:dyDescent="0.35">
      <c r="A198" s="254"/>
      <c r="B198" s="9"/>
      <c r="C198" s="268"/>
      <c r="D198" s="56"/>
      <c r="E198" s="56"/>
      <c r="F198" s="56"/>
      <c r="G198" s="56"/>
      <c r="H198" s="274"/>
      <c r="I198" s="90"/>
      <c r="J198" s="98"/>
      <c r="K198" s="228"/>
      <c r="L198" s="128"/>
      <c r="M198" s="88"/>
      <c r="N198" s="299"/>
      <c r="O198" s="128"/>
      <c r="P198" s="232"/>
      <c r="R198" s="135"/>
      <c r="S198" s="135"/>
    </row>
    <row r="199" spans="1:19" ht="21" thickBot="1" x14ac:dyDescent="0.35">
      <c r="A199" s="141">
        <v>40</v>
      </c>
      <c r="B199" s="49"/>
      <c r="C199" s="233" t="s">
        <v>205</v>
      </c>
      <c r="D199" s="93">
        <v>1</v>
      </c>
      <c r="E199" s="93">
        <f>SUM(F199:G199)</f>
        <v>1</v>
      </c>
      <c r="F199" s="112">
        <v>0</v>
      </c>
      <c r="G199" s="93">
        <v>1</v>
      </c>
      <c r="H199" s="208"/>
      <c r="I199" s="92" t="s">
        <v>288</v>
      </c>
      <c r="J199" s="234" t="s">
        <v>202</v>
      </c>
      <c r="K199" s="229"/>
      <c r="L199" s="107"/>
      <c r="M199" s="108"/>
      <c r="N199" s="230"/>
      <c r="O199" s="107"/>
      <c r="P199" s="108"/>
      <c r="R199" s="135"/>
      <c r="S199" s="135"/>
    </row>
    <row r="200" spans="1:19" ht="16.5" customHeight="1" x14ac:dyDescent="0.3">
      <c r="A200" s="253">
        <v>41</v>
      </c>
      <c r="B200" s="8"/>
      <c r="C200" s="326" t="s">
        <v>206</v>
      </c>
      <c r="D200" s="36">
        <v>3</v>
      </c>
      <c r="E200" s="36">
        <f>SUM(F200:G200)</f>
        <v>15</v>
      </c>
      <c r="F200" s="37">
        <v>6</v>
      </c>
      <c r="G200" s="36">
        <v>9</v>
      </c>
      <c r="H200" s="273" t="s">
        <v>207</v>
      </c>
      <c r="I200" s="12">
        <v>490</v>
      </c>
      <c r="J200" s="11" t="s">
        <v>17</v>
      </c>
      <c r="K200" s="260" t="s">
        <v>208</v>
      </c>
      <c r="L200" s="197">
        <v>860</v>
      </c>
      <c r="M200" s="236" t="s">
        <v>50</v>
      </c>
      <c r="N200" s="260" t="s">
        <v>209</v>
      </c>
      <c r="O200" s="12">
        <v>290</v>
      </c>
      <c r="P200" s="25" t="s">
        <v>193</v>
      </c>
      <c r="R200" s="135"/>
      <c r="S200" s="135"/>
    </row>
    <row r="201" spans="1:19" ht="16.5" customHeight="1" x14ac:dyDescent="0.3">
      <c r="A201" s="254"/>
      <c r="B201" s="9"/>
      <c r="C201" s="313"/>
      <c r="D201" s="57"/>
      <c r="E201" s="57"/>
      <c r="F201" s="57"/>
      <c r="G201" s="57"/>
      <c r="H201" s="284"/>
      <c r="I201" s="27">
        <v>290</v>
      </c>
      <c r="J201" s="23" t="s">
        <v>22</v>
      </c>
      <c r="K201" s="261"/>
      <c r="L201" s="27">
        <v>330</v>
      </c>
      <c r="M201" s="34" t="s">
        <v>28</v>
      </c>
      <c r="N201" s="261"/>
      <c r="O201" s="13">
        <v>70</v>
      </c>
      <c r="P201" s="17" t="s">
        <v>202</v>
      </c>
      <c r="R201" s="135"/>
      <c r="S201" s="135"/>
    </row>
    <row r="202" spans="1:19" ht="16.5" customHeight="1" x14ac:dyDescent="0.3">
      <c r="A202" s="254"/>
      <c r="B202" s="9"/>
      <c r="C202" s="268"/>
      <c r="D202" s="57"/>
      <c r="E202" s="57"/>
      <c r="F202" s="57"/>
      <c r="G202" s="57"/>
      <c r="H202" s="274"/>
      <c r="I202" s="13">
        <v>100</v>
      </c>
      <c r="J202" s="15" t="s">
        <v>25</v>
      </c>
      <c r="K202" s="262"/>
      <c r="L202" s="13">
        <v>110</v>
      </c>
      <c r="M202" s="26" t="s">
        <v>29</v>
      </c>
      <c r="N202" s="262"/>
      <c r="O202" s="13">
        <v>610</v>
      </c>
      <c r="P202" s="53" t="s">
        <v>131</v>
      </c>
      <c r="R202" s="135"/>
      <c r="S202" s="135"/>
    </row>
    <row r="203" spans="1:19" ht="16.5" customHeight="1" x14ac:dyDescent="0.3">
      <c r="A203" s="254"/>
      <c r="B203" s="9"/>
      <c r="C203" s="268"/>
      <c r="D203" s="57"/>
      <c r="E203" s="57"/>
      <c r="F203" s="57"/>
      <c r="G203" s="57"/>
      <c r="H203" s="274"/>
      <c r="I203" s="13">
        <v>70</v>
      </c>
      <c r="J203" s="15" t="s">
        <v>210</v>
      </c>
      <c r="K203" s="262"/>
      <c r="L203" s="13">
        <v>30</v>
      </c>
      <c r="M203" s="116" t="s">
        <v>27</v>
      </c>
      <c r="N203" s="262"/>
      <c r="O203" s="13">
        <v>280</v>
      </c>
      <c r="P203" s="17" t="s">
        <v>86</v>
      </c>
      <c r="R203" s="135"/>
      <c r="S203" s="135"/>
    </row>
    <row r="204" spans="1:19" ht="17.25" customHeight="1" thickBot="1" x14ac:dyDescent="0.35">
      <c r="A204" s="255"/>
      <c r="B204" s="10"/>
      <c r="C204" s="269"/>
      <c r="D204" s="56"/>
      <c r="E204" s="56"/>
      <c r="F204" s="56"/>
      <c r="G204" s="56"/>
      <c r="H204" s="275"/>
      <c r="I204" s="18">
        <v>90</v>
      </c>
      <c r="J204" s="20" t="s">
        <v>198</v>
      </c>
      <c r="K204" s="263"/>
      <c r="L204" s="235">
        <v>270</v>
      </c>
      <c r="M204" s="35" t="s">
        <v>31</v>
      </c>
      <c r="N204" s="263"/>
      <c r="O204" s="18">
        <v>220</v>
      </c>
      <c r="P204" s="21" t="s">
        <v>211</v>
      </c>
      <c r="R204" s="135"/>
      <c r="S204" s="135"/>
    </row>
    <row r="205" spans="1:19" ht="16.5" customHeight="1" thickBot="1" x14ac:dyDescent="0.35">
      <c r="A205" s="142">
        <v>42</v>
      </c>
      <c r="B205" s="8"/>
      <c r="C205" s="134" t="s">
        <v>212</v>
      </c>
      <c r="D205" s="36">
        <v>1</v>
      </c>
      <c r="E205" s="36">
        <f>SUM(F205:G205)</f>
        <v>1</v>
      </c>
      <c r="F205" s="37"/>
      <c r="G205" s="36">
        <v>1</v>
      </c>
      <c r="H205" s="207"/>
      <c r="I205" s="38">
        <v>10</v>
      </c>
      <c r="J205" s="43" t="s">
        <v>138</v>
      </c>
      <c r="K205" s="212"/>
      <c r="L205" s="62"/>
      <c r="M205" s="44"/>
      <c r="N205" s="212"/>
      <c r="O205" s="62"/>
      <c r="P205" s="44"/>
      <c r="R205" s="135"/>
      <c r="S205" s="135"/>
    </row>
    <row r="206" spans="1:19" ht="16.5" customHeight="1" x14ac:dyDescent="0.3">
      <c r="A206" s="253">
        <v>43</v>
      </c>
      <c r="B206" s="8" t="s">
        <v>247</v>
      </c>
      <c r="C206" s="318" t="s">
        <v>275</v>
      </c>
      <c r="D206" s="36">
        <v>2</v>
      </c>
      <c r="E206" s="36">
        <f>SUM(F206:G206)</f>
        <v>10</v>
      </c>
      <c r="F206" s="37">
        <v>6</v>
      </c>
      <c r="G206" s="36">
        <v>4</v>
      </c>
      <c r="H206" s="273" t="s">
        <v>214</v>
      </c>
      <c r="I206" s="12">
        <v>400</v>
      </c>
      <c r="J206" s="11" t="s">
        <v>215</v>
      </c>
      <c r="K206" s="260" t="s">
        <v>213</v>
      </c>
      <c r="L206" s="38">
        <v>940</v>
      </c>
      <c r="M206" s="237" t="s">
        <v>50</v>
      </c>
      <c r="N206" s="299"/>
      <c r="O206" s="66"/>
      <c r="R206" s="135"/>
      <c r="S206" s="135"/>
    </row>
    <row r="207" spans="1:19" ht="16.5" customHeight="1" x14ac:dyDescent="0.3">
      <c r="A207" s="254"/>
      <c r="B207" s="9"/>
      <c r="C207" s="323"/>
      <c r="D207" s="57"/>
      <c r="E207" s="57"/>
      <c r="F207" s="57"/>
      <c r="G207" s="57"/>
      <c r="H207" s="284"/>
      <c r="I207" s="27">
        <v>360</v>
      </c>
      <c r="J207" s="34" t="s">
        <v>217</v>
      </c>
      <c r="K207" s="261"/>
      <c r="L207" s="13">
        <v>410</v>
      </c>
      <c r="M207" s="17" t="s">
        <v>28</v>
      </c>
      <c r="N207" s="299"/>
      <c r="O207" s="66"/>
      <c r="Q207" s="135"/>
      <c r="R207" s="135"/>
      <c r="S207" s="135"/>
    </row>
    <row r="208" spans="1:19" ht="16.5" customHeight="1" x14ac:dyDescent="0.3">
      <c r="A208" s="254"/>
      <c r="B208" s="9"/>
      <c r="C208" s="323"/>
      <c r="D208" s="57"/>
      <c r="E208" s="57"/>
      <c r="F208" s="57"/>
      <c r="G208" s="57"/>
      <c r="H208" s="274"/>
      <c r="I208" s="13">
        <v>210</v>
      </c>
      <c r="J208" s="26" t="s">
        <v>22</v>
      </c>
      <c r="K208" s="262"/>
      <c r="L208" s="27">
        <v>360</v>
      </c>
      <c r="M208" s="54" t="s">
        <v>193</v>
      </c>
      <c r="N208" s="299"/>
      <c r="O208" s="128"/>
      <c r="P208" s="88"/>
      <c r="Q208" s="135"/>
      <c r="R208" s="135"/>
      <c r="S208" s="135"/>
    </row>
    <row r="209" spans="1:19" ht="16.5" customHeight="1" x14ac:dyDescent="0.3">
      <c r="A209" s="254"/>
      <c r="B209" s="9"/>
      <c r="C209" s="323"/>
      <c r="D209" s="57"/>
      <c r="E209" s="57"/>
      <c r="F209" s="57"/>
      <c r="G209" s="57"/>
      <c r="H209" s="274"/>
      <c r="I209" s="13">
        <v>890</v>
      </c>
      <c r="J209" s="61" t="s">
        <v>143</v>
      </c>
      <c r="K209" s="262"/>
      <c r="L209" s="13">
        <v>200</v>
      </c>
      <c r="M209" s="16" t="s">
        <v>29</v>
      </c>
      <c r="N209" s="299"/>
      <c r="O209" s="128"/>
      <c r="P209" s="88"/>
      <c r="Q209" s="135"/>
      <c r="R209" s="66"/>
    </row>
    <row r="210" spans="1:19" ht="17.25" customHeight="1" thickBot="1" x14ac:dyDescent="0.35">
      <c r="A210" s="255"/>
      <c r="B210" s="10"/>
      <c r="C210" s="341"/>
      <c r="D210" s="56"/>
      <c r="E210" s="56"/>
      <c r="F210" s="56"/>
      <c r="G210" s="56"/>
      <c r="H210" s="275"/>
      <c r="I210" s="18">
        <v>280</v>
      </c>
      <c r="J210" s="35" t="s">
        <v>218</v>
      </c>
      <c r="K210" s="263"/>
      <c r="L210" s="18">
        <v>120</v>
      </c>
      <c r="M210" s="22" t="s">
        <v>129</v>
      </c>
      <c r="N210" s="299"/>
      <c r="O210" s="128"/>
      <c r="P210" s="88"/>
      <c r="Q210" s="135"/>
      <c r="R210" s="66"/>
    </row>
    <row r="211" spans="1:19" ht="16.5" customHeight="1" x14ac:dyDescent="0.3">
      <c r="A211" s="253">
        <v>44</v>
      </c>
      <c r="B211" s="8" t="s">
        <v>247</v>
      </c>
      <c r="C211" s="318" t="s">
        <v>287</v>
      </c>
      <c r="D211" s="36">
        <v>3</v>
      </c>
      <c r="E211" s="36">
        <f>SUM(F211:G211)</f>
        <v>14</v>
      </c>
      <c r="F211" s="37">
        <v>7</v>
      </c>
      <c r="G211" s="36">
        <v>7</v>
      </c>
      <c r="H211" s="264" t="s">
        <v>219</v>
      </c>
      <c r="I211" s="12">
        <v>330</v>
      </c>
      <c r="J211" s="33" t="s">
        <v>232</v>
      </c>
      <c r="K211" s="288" t="s">
        <v>220</v>
      </c>
      <c r="L211" s="117">
        <v>390</v>
      </c>
      <c r="M211" s="25" t="s">
        <v>29</v>
      </c>
      <c r="N211" s="355" t="s">
        <v>223</v>
      </c>
      <c r="O211" s="12">
        <v>250</v>
      </c>
      <c r="P211" s="14" t="s">
        <v>17</v>
      </c>
      <c r="Q211" s="135"/>
      <c r="R211" s="66"/>
    </row>
    <row r="212" spans="1:19" ht="16.5" customHeight="1" x14ac:dyDescent="0.3">
      <c r="A212" s="254"/>
      <c r="B212" s="9">
        <v>45</v>
      </c>
      <c r="C212" s="278"/>
      <c r="D212" s="57"/>
      <c r="E212" s="57"/>
      <c r="F212" s="57"/>
      <c r="G212" s="57"/>
      <c r="H212" s="265"/>
      <c r="I212" s="27">
        <v>180</v>
      </c>
      <c r="J212" s="34" t="s">
        <v>217</v>
      </c>
      <c r="K212" s="289"/>
      <c r="L212" s="13">
        <v>330</v>
      </c>
      <c r="M212" s="119" t="s">
        <v>27</v>
      </c>
      <c r="N212" s="356"/>
      <c r="O212" s="13">
        <v>220</v>
      </c>
      <c r="P212" s="16" t="s">
        <v>224</v>
      </c>
      <c r="Q212" s="135"/>
      <c r="R212" s="66"/>
    </row>
    <row r="213" spans="1:19" ht="16.5" customHeight="1" x14ac:dyDescent="0.3">
      <c r="A213" s="254"/>
      <c r="B213" s="9"/>
      <c r="C213" s="278"/>
      <c r="D213" s="57"/>
      <c r="E213" s="57"/>
      <c r="F213" s="57"/>
      <c r="G213" s="57"/>
      <c r="H213" s="265"/>
      <c r="I213" s="13">
        <v>690</v>
      </c>
      <c r="J213" s="26" t="s">
        <v>143</v>
      </c>
      <c r="K213" s="289"/>
      <c r="L213" s="118">
        <v>200</v>
      </c>
      <c r="M213" s="17" t="s">
        <v>210</v>
      </c>
      <c r="N213" s="356"/>
      <c r="O213" s="13">
        <v>80</v>
      </c>
      <c r="P213" s="16" t="s">
        <v>225</v>
      </c>
      <c r="Q213" s="135"/>
      <c r="R213" s="66"/>
    </row>
    <row r="214" spans="1:19" ht="16.5" customHeight="1" x14ac:dyDescent="0.3">
      <c r="A214" s="254"/>
      <c r="B214" s="9"/>
      <c r="C214" s="278"/>
      <c r="D214" s="57"/>
      <c r="E214" s="57"/>
      <c r="F214" s="57"/>
      <c r="G214" s="57"/>
      <c r="H214" s="265"/>
      <c r="I214" s="27">
        <v>420</v>
      </c>
      <c r="J214" s="238" t="s">
        <v>86</v>
      </c>
      <c r="K214" s="289"/>
      <c r="L214" s="118">
        <v>150</v>
      </c>
      <c r="M214" s="17" t="s">
        <v>25</v>
      </c>
      <c r="N214" s="356"/>
      <c r="O214" s="162"/>
      <c r="P214" s="175"/>
      <c r="Q214" s="135"/>
      <c r="R214" s="66"/>
    </row>
    <row r="215" spans="1:19" ht="16.5" customHeight="1" x14ac:dyDescent="0.3">
      <c r="A215" s="254"/>
      <c r="B215" s="9"/>
      <c r="C215" s="278"/>
      <c r="D215" s="57"/>
      <c r="E215" s="57"/>
      <c r="F215" s="57"/>
      <c r="G215" s="57"/>
      <c r="H215" s="265"/>
      <c r="I215" s="13">
        <v>80</v>
      </c>
      <c r="J215" s="23" t="s">
        <v>221</v>
      </c>
      <c r="K215" s="289"/>
      <c r="L215" s="118">
        <v>210</v>
      </c>
      <c r="M215" s="17" t="s">
        <v>216</v>
      </c>
      <c r="N215" s="356"/>
      <c r="O215" s="162"/>
      <c r="P215" s="175"/>
      <c r="Q215" s="135"/>
      <c r="R215" s="66"/>
    </row>
    <row r="216" spans="1:19" ht="17.25" customHeight="1" thickBot="1" x14ac:dyDescent="0.35">
      <c r="A216" s="255"/>
      <c r="B216" s="10"/>
      <c r="C216" s="279"/>
      <c r="D216" s="56"/>
      <c r="E216" s="56"/>
      <c r="F216" s="56"/>
      <c r="G216" s="56"/>
      <c r="H216" s="276"/>
      <c r="I216" s="18">
        <v>80</v>
      </c>
      <c r="J216" s="35" t="s">
        <v>222</v>
      </c>
      <c r="K216" s="290"/>
      <c r="L216" s="160"/>
      <c r="M216" s="191"/>
      <c r="N216" s="357"/>
      <c r="O216" s="163"/>
      <c r="P216" s="198"/>
      <c r="Q216" s="135"/>
      <c r="R216" s="135"/>
      <c r="S216" s="135"/>
    </row>
    <row r="217" spans="1:19" ht="16.5" customHeight="1" x14ac:dyDescent="0.3">
      <c r="A217" s="253">
        <v>45</v>
      </c>
      <c r="B217" s="8">
        <v>45</v>
      </c>
      <c r="C217" s="285" t="s">
        <v>307</v>
      </c>
      <c r="D217" s="36">
        <v>3</v>
      </c>
      <c r="E217" s="36">
        <f>SUM(F217:G217)</f>
        <v>16</v>
      </c>
      <c r="F217" s="37">
        <v>12</v>
      </c>
      <c r="G217" s="36">
        <v>4</v>
      </c>
      <c r="H217" s="273" t="s">
        <v>226</v>
      </c>
      <c r="I217" s="12">
        <v>1170</v>
      </c>
      <c r="J217" s="33" t="s">
        <v>50</v>
      </c>
      <c r="K217" s="260" t="s">
        <v>227</v>
      </c>
      <c r="L217" s="12">
        <v>420</v>
      </c>
      <c r="M217" s="14" t="s">
        <v>17</v>
      </c>
      <c r="N217" s="260" t="s">
        <v>231</v>
      </c>
      <c r="O217" s="12">
        <v>590</v>
      </c>
      <c r="P217" s="25" t="s">
        <v>29</v>
      </c>
      <c r="Q217" s="135"/>
      <c r="R217" s="135"/>
      <c r="S217" s="135"/>
    </row>
    <row r="218" spans="1:19" ht="16.5" customHeight="1" x14ac:dyDescent="0.3">
      <c r="A218" s="254"/>
      <c r="B218" s="9" t="s">
        <v>285</v>
      </c>
      <c r="C218" s="292"/>
      <c r="D218" s="57"/>
      <c r="E218" s="57"/>
      <c r="F218" s="57"/>
      <c r="G218" s="57"/>
      <c r="H218" s="274"/>
      <c r="I218" s="27">
        <v>1060</v>
      </c>
      <c r="J218" s="26" t="s">
        <v>15</v>
      </c>
      <c r="K218" s="262"/>
      <c r="L218" s="13">
        <v>380</v>
      </c>
      <c r="M218" s="16" t="s">
        <v>224</v>
      </c>
      <c r="N218" s="261"/>
      <c r="O218" s="13">
        <v>500</v>
      </c>
      <c r="P218" s="119" t="s">
        <v>27</v>
      </c>
      <c r="Q218" s="135"/>
      <c r="R218" s="135"/>
      <c r="S218" s="135"/>
    </row>
    <row r="219" spans="1:19" ht="16.5" customHeight="1" x14ac:dyDescent="0.3">
      <c r="A219" s="254"/>
      <c r="B219" s="9"/>
      <c r="C219" s="292"/>
      <c r="D219" s="57"/>
      <c r="E219" s="57"/>
      <c r="F219" s="57"/>
      <c r="G219" s="57"/>
      <c r="H219" s="274"/>
      <c r="I219" s="13">
        <v>140</v>
      </c>
      <c r="J219" s="26" t="s">
        <v>291</v>
      </c>
      <c r="K219" s="274"/>
      <c r="L219" s="13">
        <v>250</v>
      </c>
      <c r="M219" s="16" t="s">
        <v>228</v>
      </c>
      <c r="N219" s="262"/>
      <c r="O219" s="13">
        <v>170</v>
      </c>
      <c r="P219" s="16" t="s">
        <v>232</v>
      </c>
      <c r="Q219" s="135"/>
      <c r="R219" s="135"/>
      <c r="S219" s="135"/>
    </row>
    <row r="220" spans="1:19" ht="16.5" customHeight="1" x14ac:dyDescent="0.3">
      <c r="A220" s="254"/>
      <c r="B220" s="9"/>
      <c r="C220" s="292"/>
      <c r="D220" s="57"/>
      <c r="E220" s="57"/>
      <c r="F220" s="57"/>
      <c r="G220" s="57"/>
      <c r="H220" s="274"/>
      <c r="I220" s="13">
        <v>770</v>
      </c>
      <c r="J220" s="26" t="s">
        <v>151</v>
      </c>
      <c r="K220" s="274"/>
      <c r="L220" s="13">
        <v>100</v>
      </c>
      <c r="M220" s="16" t="s">
        <v>229</v>
      </c>
      <c r="N220" s="262"/>
      <c r="O220" s="13">
        <v>30</v>
      </c>
      <c r="P220" s="16" t="s">
        <v>233</v>
      </c>
      <c r="Q220" s="135"/>
      <c r="R220" s="135"/>
      <c r="S220" s="135"/>
    </row>
    <row r="221" spans="1:19" ht="16.5" customHeight="1" x14ac:dyDescent="0.3">
      <c r="A221" s="254"/>
      <c r="B221" s="9"/>
      <c r="C221" s="292"/>
      <c r="D221" s="57"/>
      <c r="E221" s="57"/>
      <c r="F221" s="57"/>
      <c r="G221" s="57"/>
      <c r="H221" s="274"/>
      <c r="I221" s="13">
        <v>530</v>
      </c>
      <c r="J221" s="26" t="s">
        <v>143</v>
      </c>
      <c r="K221" s="274"/>
      <c r="L221" s="13">
        <v>100</v>
      </c>
      <c r="M221" s="16" t="s">
        <v>230</v>
      </c>
      <c r="N221" s="262"/>
      <c r="O221" s="13">
        <v>260</v>
      </c>
      <c r="P221" s="17" t="s">
        <v>86</v>
      </c>
      <c r="Q221" s="135"/>
      <c r="R221" s="135"/>
      <c r="S221" s="135"/>
    </row>
    <row r="222" spans="1:19" ht="17.25" customHeight="1" thickBot="1" x14ac:dyDescent="0.35">
      <c r="A222" s="255"/>
      <c r="B222" s="10"/>
      <c r="C222" s="343"/>
      <c r="D222" s="56"/>
      <c r="E222" s="56"/>
      <c r="F222" s="56"/>
      <c r="G222" s="56"/>
      <c r="H222" s="275"/>
      <c r="I222" s="191"/>
      <c r="J222" s="174"/>
      <c r="K222" s="275"/>
      <c r="L222" s="28">
        <v>380</v>
      </c>
      <c r="M222" s="241" t="s">
        <v>276</v>
      </c>
      <c r="N222" s="263"/>
      <c r="O222" s="90"/>
      <c r="P222" s="96"/>
      <c r="Q222" s="135"/>
      <c r="R222" s="135"/>
      <c r="S222" s="135"/>
    </row>
    <row r="223" spans="1:19" ht="16.5" customHeight="1" x14ac:dyDescent="0.3">
      <c r="A223" s="254">
        <v>46</v>
      </c>
      <c r="B223" s="9"/>
      <c r="C223" s="132" t="s">
        <v>234</v>
      </c>
      <c r="D223" s="57">
        <v>2</v>
      </c>
      <c r="E223" s="57">
        <f>SUM(F223:G223)</f>
        <v>10</v>
      </c>
      <c r="F223" s="120">
        <v>4</v>
      </c>
      <c r="G223" s="57">
        <v>6</v>
      </c>
      <c r="H223" s="240"/>
      <c r="I223" s="27">
        <v>880</v>
      </c>
      <c r="J223" s="34" t="s">
        <v>28</v>
      </c>
      <c r="K223" s="261"/>
      <c r="L223" s="27">
        <v>960</v>
      </c>
      <c r="M223" s="58" t="s">
        <v>17</v>
      </c>
      <c r="O223" s="135"/>
      <c r="Q223" s="135"/>
      <c r="R223" s="135"/>
      <c r="S223" s="135"/>
    </row>
    <row r="224" spans="1:19" ht="16.5" customHeight="1" x14ac:dyDescent="0.3">
      <c r="A224" s="254"/>
      <c r="B224" s="9"/>
      <c r="C224" s="353" t="s">
        <v>326</v>
      </c>
      <c r="D224" s="57"/>
      <c r="E224" s="57"/>
      <c r="F224" s="57"/>
      <c r="G224" s="57"/>
      <c r="H224" s="209"/>
      <c r="I224" s="27">
        <v>620</v>
      </c>
      <c r="J224" s="23" t="s">
        <v>50</v>
      </c>
      <c r="K224" s="262"/>
      <c r="L224" s="27">
        <v>840</v>
      </c>
      <c r="M224" s="17" t="s">
        <v>25</v>
      </c>
      <c r="O224" s="135"/>
      <c r="Q224" s="135"/>
      <c r="R224" s="135"/>
      <c r="S224" s="135"/>
    </row>
    <row r="225" spans="1:19" ht="16.5" customHeight="1" x14ac:dyDescent="0.3">
      <c r="A225" s="254"/>
      <c r="B225" s="9"/>
      <c r="C225" s="353"/>
      <c r="D225" s="57"/>
      <c r="E225" s="57"/>
      <c r="F225" s="57"/>
      <c r="G225" s="57"/>
      <c r="H225" s="209"/>
      <c r="I225" s="27">
        <v>510</v>
      </c>
      <c r="J225" s="23" t="s">
        <v>56</v>
      </c>
      <c r="K225" s="262"/>
      <c r="L225" s="13">
        <v>540</v>
      </c>
      <c r="M225" s="16" t="s">
        <v>22</v>
      </c>
      <c r="O225" s="135"/>
      <c r="Q225" s="135"/>
      <c r="R225" s="135"/>
      <c r="S225" s="135"/>
    </row>
    <row r="226" spans="1:19" ht="16.5" customHeight="1" x14ac:dyDescent="0.3">
      <c r="A226" s="254"/>
      <c r="B226" s="9"/>
      <c r="C226" s="353"/>
      <c r="D226" s="57"/>
      <c r="E226" s="57"/>
      <c r="F226" s="57"/>
      <c r="G226" s="57"/>
      <c r="H226" s="209"/>
      <c r="I226" s="13">
        <v>220</v>
      </c>
      <c r="J226" s="26" t="s">
        <v>151</v>
      </c>
      <c r="K226" s="262"/>
      <c r="L226" s="13">
        <v>390</v>
      </c>
      <c r="M226" s="17" t="s">
        <v>142</v>
      </c>
      <c r="O226" s="135"/>
      <c r="Q226" s="135"/>
      <c r="R226" s="135"/>
      <c r="S226" s="135"/>
    </row>
    <row r="227" spans="1:19" ht="17.25" customHeight="1" thickBot="1" x14ac:dyDescent="0.35">
      <c r="A227" s="255"/>
      <c r="B227" s="10"/>
      <c r="C227" s="354"/>
      <c r="D227" s="56"/>
      <c r="E227" s="56"/>
      <c r="F227" s="56"/>
      <c r="G227" s="56"/>
      <c r="H227" s="239"/>
      <c r="I227" s="28">
        <v>840</v>
      </c>
      <c r="J227" s="20" t="s">
        <v>268</v>
      </c>
      <c r="K227" s="263"/>
      <c r="L227" s="18">
        <v>920</v>
      </c>
      <c r="M227" s="22" t="s">
        <v>198</v>
      </c>
      <c r="O227" s="135"/>
      <c r="Q227" s="135"/>
      <c r="R227" s="135"/>
      <c r="S227" s="135"/>
    </row>
    <row r="228" spans="1:19" ht="16.5" customHeight="1" x14ac:dyDescent="0.3">
      <c r="A228" s="253" t="s">
        <v>303</v>
      </c>
      <c r="B228" s="8"/>
      <c r="C228" s="266" t="s">
        <v>235</v>
      </c>
      <c r="D228" s="36">
        <v>3</v>
      </c>
      <c r="E228" s="36">
        <f>SUM(F228:G228)</f>
        <v>10</v>
      </c>
      <c r="F228" s="37">
        <v>5</v>
      </c>
      <c r="G228" s="36">
        <v>5</v>
      </c>
      <c r="H228" s="273" t="s">
        <v>236</v>
      </c>
      <c r="I228" s="12">
        <v>340</v>
      </c>
      <c r="J228" s="33" t="s">
        <v>22</v>
      </c>
      <c r="K228" s="260" t="s">
        <v>200</v>
      </c>
      <c r="L228" s="12">
        <v>30</v>
      </c>
      <c r="M228" s="11" t="s">
        <v>20</v>
      </c>
      <c r="N228" s="260" t="s">
        <v>102</v>
      </c>
      <c r="O228" s="12">
        <v>690</v>
      </c>
      <c r="P228" s="25" t="s">
        <v>29</v>
      </c>
      <c r="Q228" s="135"/>
      <c r="R228" s="135"/>
      <c r="S228" s="135"/>
    </row>
    <row r="229" spans="1:19" ht="16.5" customHeight="1" x14ac:dyDescent="0.3">
      <c r="A229" s="254"/>
      <c r="B229" s="9"/>
      <c r="C229" s="267"/>
      <c r="D229" s="57"/>
      <c r="E229" s="57"/>
      <c r="F229" s="57"/>
      <c r="G229" s="57"/>
      <c r="H229" s="284"/>
      <c r="I229" s="13">
        <v>190</v>
      </c>
      <c r="J229" s="15" t="s">
        <v>237</v>
      </c>
      <c r="K229" s="261"/>
      <c r="L229" s="89"/>
      <c r="M229" s="34"/>
      <c r="N229" s="261"/>
      <c r="O229" s="27">
        <v>670</v>
      </c>
      <c r="P229" s="17" t="s">
        <v>25</v>
      </c>
      <c r="Q229" s="135"/>
      <c r="R229" s="135"/>
      <c r="S229" s="135"/>
    </row>
    <row r="230" spans="1:19" ht="16.5" customHeight="1" x14ac:dyDescent="0.3">
      <c r="A230" s="254"/>
      <c r="B230" s="9"/>
      <c r="C230" s="268"/>
      <c r="D230" s="57"/>
      <c r="E230" s="57"/>
      <c r="F230" s="57"/>
      <c r="G230" s="57"/>
      <c r="H230" s="274"/>
      <c r="I230" s="13">
        <v>80</v>
      </c>
      <c r="J230" s="15" t="s">
        <v>238</v>
      </c>
      <c r="K230" s="262"/>
      <c r="L230" s="86"/>
      <c r="M230" s="15"/>
      <c r="N230" s="262"/>
      <c r="O230" s="13">
        <v>270</v>
      </c>
      <c r="P230" s="16" t="s">
        <v>130</v>
      </c>
      <c r="Q230" s="135"/>
      <c r="R230" s="135"/>
      <c r="S230" s="135"/>
    </row>
    <row r="231" spans="1:19" ht="16.5" customHeight="1" x14ac:dyDescent="0.3">
      <c r="A231" s="254"/>
      <c r="B231" s="9"/>
      <c r="C231" s="268"/>
      <c r="D231" s="57"/>
      <c r="E231" s="57"/>
      <c r="F231" s="57"/>
      <c r="G231" s="57"/>
      <c r="H231" s="274"/>
      <c r="I231" s="27">
        <v>850</v>
      </c>
      <c r="J231" s="23" t="s">
        <v>143</v>
      </c>
      <c r="K231" s="262"/>
      <c r="L231" s="86"/>
      <c r="M231" s="15"/>
      <c r="N231" s="262"/>
      <c r="O231" s="13">
        <v>360</v>
      </c>
      <c r="P231" s="16" t="s">
        <v>197</v>
      </c>
      <c r="Q231" s="135"/>
      <c r="R231" s="135"/>
      <c r="S231" s="135"/>
    </row>
    <row r="232" spans="1:19" ht="17.25" customHeight="1" thickBot="1" x14ac:dyDescent="0.35">
      <c r="A232" s="255"/>
      <c r="B232" s="10"/>
      <c r="C232" s="269"/>
      <c r="D232" s="56"/>
      <c r="E232" s="56"/>
      <c r="F232" s="56"/>
      <c r="G232" s="56"/>
      <c r="H232" s="275"/>
      <c r="I232" s="191"/>
      <c r="J232" s="160"/>
      <c r="K232" s="263"/>
      <c r="L232" s="90"/>
      <c r="M232" s="98"/>
      <c r="N232" s="263"/>
      <c r="O232" s="28">
        <v>290</v>
      </c>
      <c r="P232" s="22" t="s">
        <v>86</v>
      </c>
      <c r="Q232" s="135"/>
      <c r="R232" s="135"/>
      <c r="S232" s="135"/>
    </row>
    <row r="233" spans="1:19" ht="16.5" customHeight="1" x14ac:dyDescent="0.3">
      <c r="A233" s="253" t="s">
        <v>304</v>
      </c>
      <c r="B233" s="8"/>
      <c r="C233" s="326" t="s">
        <v>314</v>
      </c>
      <c r="D233" s="36">
        <v>1</v>
      </c>
      <c r="E233" s="36">
        <f>SUM(F233:G233)</f>
        <v>5</v>
      </c>
      <c r="F233" s="37">
        <v>2</v>
      </c>
      <c r="G233" s="36">
        <v>3</v>
      </c>
      <c r="H233" s="273" t="s">
        <v>239</v>
      </c>
      <c r="I233" s="12">
        <v>760</v>
      </c>
      <c r="J233" s="14" t="s">
        <v>28</v>
      </c>
      <c r="K233" s="345"/>
      <c r="L233" s="135"/>
      <c r="M233" s="135"/>
      <c r="N233" s="179"/>
      <c r="O233" s="136"/>
      <c r="P233" s="136"/>
      <c r="Q233" s="136"/>
      <c r="R233" s="136"/>
      <c r="S233" s="135"/>
    </row>
    <row r="234" spans="1:19" ht="16.5" customHeight="1" x14ac:dyDescent="0.3">
      <c r="A234" s="254"/>
      <c r="B234" s="9"/>
      <c r="C234" s="313"/>
      <c r="D234" s="57"/>
      <c r="E234" s="57"/>
      <c r="F234" s="57"/>
      <c r="G234" s="57"/>
      <c r="H234" s="284"/>
      <c r="I234" s="13">
        <v>740</v>
      </c>
      <c r="J234" s="246" t="s">
        <v>50</v>
      </c>
      <c r="K234" s="345"/>
      <c r="L234" s="62"/>
      <c r="M234" s="44"/>
      <c r="N234" s="179"/>
      <c r="O234" s="136"/>
      <c r="P234" s="136"/>
      <c r="Q234" s="136"/>
      <c r="R234" s="136"/>
      <c r="S234" s="135"/>
    </row>
    <row r="235" spans="1:19" ht="16.5" customHeight="1" x14ac:dyDescent="0.3">
      <c r="A235" s="254"/>
      <c r="B235" s="9"/>
      <c r="C235" s="268"/>
      <c r="D235" s="57"/>
      <c r="E235" s="57"/>
      <c r="F235" s="57"/>
      <c r="G235" s="57"/>
      <c r="H235" s="274"/>
      <c r="I235" s="13">
        <v>610</v>
      </c>
      <c r="J235" s="16" t="s">
        <v>58</v>
      </c>
      <c r="K235" s="345"/>
      <c r="L235" s="62"/>
      <c r="M235" s="135"/>
      <c r="N235" s="177"/>
      <c r="O235" s="136"/>
      <c r="P235" s="136"/>
      <c r="Q235" s="136"/>
      <c r="R235" s="136"/>
      <c r="S235" s="135"/>
    </row>
    <row r="236" spans="1:19" ht="16.5" customHeight="1" x14ac:dyDescent="0.3">
      <c r="A236" s="254"/>
      <c r="B236" s="9"/>
      <c r="C236" s="268"/>
      <c r="D236" s="57"/>
      <c r="E236" s="57"/>
      <c r="F236" s="57"/>
      <c r="G236" s="57"/>
      <c r="H236" s="274"/>
      <c r="I236" s="74" t="s">
        <v>288</v>
      </c>
      <c r="J236" s="17" t="s">
        <v>163</v>
      </c>
      <c r="K236" s="345"/>
      <c r="L236" s="66"/>
      <c r="N236" s="179"/>
      <c r="O236" s="66"/>
      <c r="Q236" s="136"/>
      <c r="R236" s="136"/>
      <c r="S236" s="135"/>
    </row>
    <row r="237" spans="1:19" ht="17.25" customHeight="1" thickBot="1" x14ac:dyDescent="0.35">
      <c r="A237" s="255"/>
      <c r="B237" s="10"/>
      <c r="C237" s="269"/>
      <c r="D237" s="56"/>
      <c r="E237" s="56"/>
      <c r="F237" s="56"/>
      <c r="G237" s="56"/>
      <c r="H237" s="275"/>
      <c r="I237" s="18">
        <v>800</v>
      </c>
      <c r="J237" s="22" t="s">
        <v>60</v>
      </c>
      <c r="K237" s="345"/>
      <c r="L237" s="62"/>
      <c r="M237" s="44"/>
      <c r="N237" s="179"/>
      <c r="O237" s="136"/>
      <c r="P237" s="136"/>
      <c r="Q237" s="136"/>
      <c r="R237" s="136"/>
      <c r="S237" s="135"/>
    </row>
    <row r="238" spans="1:19" ht="16.5" customHeight="1" x14ac:dyDescent="0.3">
      <c r="A238" s="253" t="s">
        <v>305</v>
      </c>
      <c r="B238" s="8"/>
      <c r="C238" s="266" t="s">
        <v>243</v>
      </c>
      <c r="D238" s="36">
        <v>3</v>
      </c>
      <c r="E238" s="36">
        <f>SUM(F238:G238)</f>
        <v>15</v>
      </c>
      <c r="F238" s="37">
        <v>9</v>
      </c>
      <c r="G238" s="36">
        <v>6</v>
      </c>
      <c r="H238" s="273" t="s">
        <v>240</v>
      </c>
      <c r="I238" s="12">
        <v>1270</v>
      </c>
      <c r="J238" s="33" t="s">
        <v>21</v>
      </c>
      <c r="K238" s="260" t="s">
        <v>209</v>
      </c>
      <c r="L238" s="12">
        <v>520</v>
      </c>
      <c r="M238" s="33" t="s">
        <v>29</v>
      </c>
      <c r="N238" s="260" t="s">
        <v>200</v>
      </c>
      <c r="O238" s="12">
        <v>110</v>
      </c>
      <c r="P238" s="14" t="s">
        <v>238</v>
      </c>
      <c r="Q238" s="135"/>
      <c r="R238" s="135"/>
      <c r="S238" s="135"/>
    </row>
    <row r="239" spans="1:19" ht="16.5" customHeight="1" x14ac:dyDescent="0.3">
      <c r="A239" s="254"/>
      <c r="B239" s="9"/>
      <c r="C239" s="267"/>
      <c r="D239" s="57"/>
      <c r="E239" s="57"/>
      <c r="F239" s="57"/>
      <c r="G239" s="57"/>
      <c r="H239" s="284"/>
      <c r="I239" s="13">
        <v>380</v>
      </c>
      <c r="J239" s="15" t="s">
        <v>25</v>
      </c>
      <c r="K239" s="261"/>
      <c r="L239" s="13">
        <v>90</v>
      </c>
      <c r="M239" s="26" t="s">
        <v>232</v>
      </c>
      <c r="N239" s="261"/>
      <c r="O239" s="13">
        <v>90</v>
      </c>
      <c r="P239" s="16" t="s">
        <v>241</v>
      </c>
      <c r="Q239" s="135"/>
      <c r="R239" s="135"/>
      <c r="S239" s="135"/>
    </row>
    <row r="240" spans="1:19" ht="16.5" customHeight="1" x14ac:dyDescent="0.3">
      <c r="A240" s="254"/>
      <c r="B240" s="9"/>
      <c r="C240" s="268"/>
      <c r="D240" s="57"/>
      <c r="E240" s="57"/>
      <c r="F240" s="57"/>
      <c r="G240" s="57"/>
      <c r="H240" s="274"/>
      <c r="I240" s="13">
        <v>100</v>
      </c>
      <c r="J240" s="26" t="s">
        <v>22</v>
      </c>
      <c r="K240" s="262"/>
      <c r="L240" s="13">
        <v>190</v>
      </c>
      <c r="M240" s="39" t="s">
        <v>86</v>
      </c>
      <c r="N240" s="262"/>
      <c r="O240" s="13">
        <v>270</v>
      </c>
      <c r="P240" s="17" t="s">
        <v>131</v>
      </c>
      <c r="Q240" s="135"/>
      <c r="R240" s="135"/>
      <c r="S240" s="135"/>
    </row>
    <row r="241" spans="1:19" ht="16.5" customHeight="1" x14ac:dyDescent="0.3">
      <c r="A241" s="254"/>
      <c r="B241" s="9"/>
      <c r="C241" s="268"/>
      <c r="D241" s="57"/>
      <c r="E241" s="57"/>
      <c r="F241" s="57"/>
      <c r="G241" s="57"/>
      <c r="H241" s="274"/>
      <c r="I241" s="13">
        <v>620</v>
      </c>
      <c r="J241" s="100" t="s">
        <v>143</v>
      </c>
      <c r="K241" s="262"/>
      <c r="L241" s="13">
        <v>190</v>
      </c>
      <c r="M241" s="26" t="s">
        <v>197</v>
      </c>
      <c r="N241" s="262"/>
      <c r="O241" s="13">
        <v>250</v>
      </c>
      <c r="P241" s="122" t="s">
        <v>163</v>
      </c>
      <c r="Q241" s="135"/>
      <c r="R241" s="135"/>
      <c r="S241" s="135"/>
    </row>
    <row r="242" spans="1:19" ht="17.25" customHeight="1" thickBot="1" x14ac:dyDescent="0.35">
      <c r="A242" s="255"/>
      <c r="B242" s="10"/>
      <c r="C242" s="269"/>
      <c r="D242" s="56"/>
      <c r="E242" s="56"/>
      <c r="F242" s="56"/>
      <c r="G242" s="56"/>
      <c r="H242" s="275"/>
      <c r="I242" s="18">
        <v>330</v>
      </c>
      <c r="J242" s="103" t="s">
        <v>242</v>
      </c>
      <c r="K242" s="263"/>
      <c r="L242" s="18">
        <v>780</v>
      </c>
      <c r="M242" s="97" t="s">
        <v>60</v>
      </c>
      <c r="N242" s="263"/>
      <c r="O242" s="18">
        <v>230</v>
      </c>
      <c r="P242" s="21" t="s">
        <v>72</v>
      </c>
      <c r="Q242" s="135"/>
      <c r="R242" s="135"/>
      <c r="S242" s="135"/>
    </row>
    <row r="243" spans="1:19" ht="16.5" customHeight="1" x14ac:dyDescent="0.3">
      <c r="A243" s="253" t="s">
        <v>306</v>
      </c>
      <c r="B243" s="8"/>
      <c r="C243" s="326" t="s">
        <v>315</v>
      </c>
      <c r="D243" s="36">
        <v>3</v>
      </c>
      <c r="E243" s="36">
        <f>SUM(F243:G243)</f>
        <v>15</v>
      </c>
      <c r="F243" s="37">
        <v>9</v>
      </c>
      <c r="G243" s="36">
        <v>6</v>
      </c>
      <c r="H243" s="273" t="s">
        <v>240</v>
      </c>
      <c r="I243" s="12">
        <v>1280</v>
      </c>
      <c r="J243" s="33" t="s">
        <v>21</v>
      </c>
      <c r="K243" s="260" t="s">
        <v>209</v>
      </c>
      <c r="L243" s="12">
        <v>490</v>
      </c>
      <c r="M243" s="33" t="s">
        <v>29</v>
      </c>
      <c r="N243" s="260" t="s">
        <v>200</v>
      </c>
      <c r="O243" s="12">
        <v>140</v>
      </c>
      <c r="P243" s="14" t="s">
        <v>238</v>
      </c>
      <c r="Q243" s="135"/>
      <c r="R243" s="135"/>
      <c r="S243" s="135"/>
    </row>
    <row r="244" spans="1:19" ht="16.5" customHeight="1" x14ac:dyDescent="0.3">
      <c r="A244" s="254"/>
      <c r="B244" s="9"/>
      <c r="C244" s="313"/>
      <c r="D244" s="57"/>
      <c r="E244" s="57"/>
      <c r="F244" s="57"/>
      <c r="G244" s="57"/>
      <c r="H244" s="284"/>
      <c r="I244" s="13">
        <v>470</v>
      </c>
      <c r="J244" s="15" t="s">
        <v>17</v>
      </c>
      <c r="K244" s="261"/>
      <c r="L244" s="13">
        <v>320</v>
      </c>
      <c r="M244" s="39" t="s">
        <v>202</v>
      </c>
      <c r="N244" s="261"/>
      <c r="O244" s="13">
        <v>120</v>
      </c>
      <c r="P244" s="16" t="s">
        <v>241</v>
      </c>
      <c r="Q244" s="135"/>
      <c r="R244" s="135"/>
      <c r="S244" s="135"/>
    </row>
    <row r="245" spans="1:19" ht="16.5" customHeight="1" x14ac:dyDescent="0.3">
      <c r="A245" s="254"/>
      <c r="B245" s="9"/>
      <c r="C245" s="268"/>
      <c r="D245" s="57"/>
      <c r="E245" s="57"/>
      <c r="F245" s="57"/>
      <c r="G245" s="57"/>
      <c r="H245" s="274"/>
      <c r="I245" s="13">
        <v>110</v>
      </c>
      <c r="J245" s="26" t="s">
        <v>22</v>
      </c>
      <c r="K245" s="262"/>
      <c r="L245" s="13">
        <v>60</v>
      </c>
      <c r="M245" s="26" t="s">
        <v>232</v>
      </c>
      <c r="N245" s="262"/>
      <c r="O245" s="13">
        <v>60</v>
      </c>
      <c r="P245" s="17" t="s">
        <v>217</v>
      </c>
      <c r="Q245" s="135"/>
      <c r="R245" s="135"/>
      <c r="S245" s="135"/>
    </row>
    <row r="246" spans="1:19" ht="16.5" customHeight="1" x14ac:dyDescent="0.3">
      <c r="A246" s="254"/>
      <c r="B246" s="9"/>
      <c r="C246" s="268"/>
      <c r="D246" s="57"/>
      <c r="E246" s="57"/>
      <c r="F246" s="57"/>
      <c r="G246" s="57"/>
      <c r="H246" s="274"/>
      <c r="I246" s="13">
        <v>630</v>
      </c>
      <c r="J246" s="100" t="s">
        <v>143</v>
      </c>
      <c r="K246" s="262"/>
      <c r="L246" s="13">
        <v>160</v>
      </c>
      <c r="M246" s="39" t="s">
        <v>86</v>
      </c>
      <c r="N246" s="262"/>
      <c r="O246" s="13">
        <v>300</v>
      </c>
      <c r="P246" s="16" t="s">
        <v>131</v>
      </c>
      <c r="Q246" s="135"/>
      <c r="R246" s="135"/>
      <c r="S246" s="135"/>
    </row>
    <row r="247" spans="1:19" ht="17.25" customHeight="1" thickBot="1" x14ac:dyDescent="0.35">
      <c r="A247" s="255"/>
      <c r="B247" s="10"/>
      <c r="C247" s="269"/>
      <c r="D247" s="56"/>
      <c r="E247" s="56"/>
      <c r="F247" s="56"/>
      <c r="G247" s="56"/>
      <c r="H247" s="275"/>
      <c r="I247" s="18">
        <v>460</v>
      </c>
      <c r="J247" s="97" t="s">
        <v>277</v>
      </c>
      <c r="K247" s="263"/>
      <c r="L247" s="18">
        <v>160</v>
      </c>
      <c r="M247" s="35" t="s">
        <v>197</v>
      </c>
      <c r="N247" s="263"/>
      <c r="O247" s="18">
        <v>260</v>
      </c>
      <c r="P247" s="21" t="s">
        <v>72</v>
      </c>
      <c r="Q247" s="135"/>
      <c r="R247" s="135"/>
      <c r="S247" s="135"/>
    </row>
    <row r="248" spans="1:19" ht="16.5" customHeight="1" x14ac:dyDescent="0.3">
      <c r="A248" s="253">
        <v>49</v>
      </c>
      <c r="B248" s="8"/>
      <c r="C248" s="285" t="s">
        <v>316</v>
      </c>
      <c r="D248" s="36">
        <v>1</v>
      </c>
      <c r="E248" s="36">
        <f>SUM(F248:G248)</f>
        <v>2</v>
      </c>
      <c r="F248" s="37">
        <v>2</v>
      </c>
      <c r="G248" s="36">
        <v>0</v>
      </c>
      <c r="H248" s="264" t="s">
        <v>244</v>
      </c>
      <c r="I248" s="12">
        <v>250</v>
      </c>
      <c r="J248" s="25" t="s">
        <v>246</v>
      </c>
      <c r="K248" s="348"/>
      <c r="L248" s="225"/>
      <c r="M248" s="101"/>
      <c r="N248" s="298"/>
      <c r="O248" s="225"/>
      <c r="P248" s="101"/>
      <c r="Q248" s="135"/>
      <c r="R248" s="135"/>
      <c r="S248" s="135"/>
    </row>
    <row r="249" spans="1:19" ht="16.5" customHeight="1" x14ac:dyDescent="0.3">
      <c r="A249" s="254"/>
      <c r="B249" s="9"/>
      <c r="C249" s="286"/>
      <c r="D249" s="57"/>
      <c r="E249" s="57"/>
      <c r="F249" s="57"/>
      <c r="G249" s="57"/>
      <c r="H249" s="265"/>
      <c r="I249" s="13">
        <v>130</v>
      </c>
      <c r="J249" s="16" t="s">
        <v>224</v>
      </c>
      <c r="K249" s="349"/>
      <c r="L249" s="128"/>
      <c r="M249" s="88"/>
      <c r="N249" s="299"/>
      <c r="O249" s="128"/>
      <c r="P249" s="88"/>
      <c r="Q249" s="135"/>
      <c r="R249" s="135"/>
      <c r="S249" s="135"/>
    </row>
    <row r="250" spans="1:19" ht="17.25" customHeight="1" thickBot="1" x14ac:dyDescent="0.35">
      <c r="A250" s="255"/>
      <c r="B250" s="10"/>
      <c r="C250" s="287"/>
      <c r="D250" s="56"/>
      <c r="E250" s="56"/>
      <c r="F250" s="56"/>
      <c r="G250" s="56"/>
      <c r="H250" s="276"/>
      <c r="I250" s="143"/>
      <c r="J250" s="144"/>
      <c r="K250" s="349"/>
      <c r="L250" s="128"/>
      <c r="M250" s="88"/>
      <c r="N250" s="299"/>
      <c r="O250" s="128"/>
      <c r="P250" s="88"/>
      <c r="Q250" s="135"/>
      <c r="R250" s="135"/>
      <c r="S250" s="135"/>
    </row>
    <row r="251" spans="1:19" ht="16.5" customHeight="1" x14ac:dyDescent="0.3">
      <c r="A251" s="253">
        <v>50</v>
      </c>
      <c r="B251" s="8"/>
      <c r="C251" s="326" t="s">
        <v>317</v>
      </c>
      <c r="D251" s="36">
        <v>1</v>
      </c>
      <c r="E251" s="36">
        <f>SUM(F251:G251)</f>
        <v>2</v>
      </c>
      <c r="F251" s="37">
        <v>1</v>
      </c>
      <c r="G251" s="36">
        <v>1</v>
      </c>
      <c r="H251" s="260" t="s">
        <v>245</v>
      </c>
      <c r="I251" s="12">
        <v>40</v>
      </c>
      <c r="J251" s="14" t="s">
        <v>17</v>
      </c>
      <c r="K251" s="66"/>
      <c r="L251" s="66"/>
      <c r="N251" s="179"/>
      <c r="O251" s="136"/>
      <c r="P251" s="136"/>
      <c r="R251" s="135"/>
      <c r="S251" s="135"/>
    </row>
    <row r="252" spans="1:19" ht="17.25" customHeight="1" thickBot="1" x14ac:dyDescent="0.35">
      <c r="A252" s="255"/>
      <c r="B252" s="10"/>
      <c r="C252" s="269"/>
      <c r="D252" s="56"/>
      <c r="E252" s="56"/>
      <c r="F252" s="56"/>
      <c r="G252" s="56"/>
      <c r="H252" s="263"/>
      <c r="I252" s="18">
        <v>110</v>
      </c>
      <c r="J252" s="21" t="s">
        <v>246</v>
      </c>
      <c r="K252" s="66"/>
      <c r="L252" s="66"/>
      <c r="N252" s="177"/>
      <c r="O252" s="135"/>
      <c r="P252" s="135"/>
      <c r="R252" s="135"/>
      <c r="S252" s="135"/>
    </row>
    <row r="253" spans="1:19" x14ac:dyDescent="0.3">
      <c r="C253" s="71" t="s">
        <v>248</v>
      </c>
      <c r="E253" s="70">
        <f>SUM(E2:E252)</f>
        <v>513</v>
      </c>
      <c r="F253" s="146">
        <f>SUM(F2:F252)</f>
        <v>283</v>
      </c>
      <c r="G253" s="146">
        <f>SUM(G2:G252)</f>
        <v>230</v>
      </c>
      <c r="I253" s="135"/>
      <c r="J253" s="135"/>
      <c r="K253" s="177"/>
      <c r="L253" s="135"/>
      <c r="M253" s="135"/>
      <c r="N253" s="179"/>
      <c r="O253" s="136"/>
      <c r="P253" s="136"/>
      <c r="Q253" s="136"/>
      <c r="R253" s="135"/>
      <c r="S253" s="135"/>
    </row>
    <row r="254" spans="1:19" ht="21" thickBot="1" x14ac:dyDescent="0.25">
      <c r="F254" s="66" t="s">
        <v>253</v>
      </c>
      <c r="G254" s="66" t="s">
        <v>254</v>
      </c>
      <c r="I254" s="66"/>
      <c r="K254" s="177"/>
      <c r="L254" s="135"/>
      <c r="M254" s="135"/>
      <c r="N254" s="177"/>
      <c r="O254" s="135"/>
      <c r="P254" s="135"/>
      <c r="R254" s="135"/>
      <c r="S254" s="135"/>
    </row>
    <row r="255" spans="1:19" ht="27.75" customHeight="1" thickBot="1" x14ac:dyDescent="0.35">
      <c r="B255" s="3"/>
      <c r="C255" s="4" t="s">
        <v>11</v>
      </c>
      <c r="I255" s="135"/>
      <c r="J255" s="135"/>
      <c r="K255" s="177"/>
      <c r="L255" s="135"/>
      <c r="M255" s="135"/>
      <c r="N255" s="177"/>
      <c r="O255" s="135"/>
      <c r="P255" s="135"/>
      <c r="R255" s="135"/>
      <c r="S255" s="135"/>
    </row>
    <row r="256" spans="1:19" ht="21" thickBot="1" x14ac:dyDescent="0.35">
      <c r="B256" s="5"/>
      <c r="C256" s="4" t="s">
        <v>12</v>
      </c>
      <c r="F256" s="67"/>
      <c r="G256" s="67"/>
      <c r="I256" s="135"/>
      <c r="J256" s="135"/>
      <c r="K256" s="177"/>
      <c r="L256" s="135"/>
      <c r="M256" s="135"/>
      <c r="N256" s="177"/>
      <c r="O256" s="135"/>
      <c r="P256" s="135"/>
      <c r="R256" s="135"/>
      <c r="S256" s="135"/>
    </row>
    <row r="257" spans="1:19" x14ac:dyDescent="0.3">
      <c r="C257" s="67"/>
      <c r="D257" s="67"/>
      <c r="E257" s="67"/>
      <c r="F257" s="67"/>
      <c r="G257" s="67"/>
      <c r="I257" s="135"/>
      <c r="J257" s="135"/>
      <c r="K257" s="177"/>
      <c r="L257" s="135"/>
      <c r="M257" s="135"/>
      <c r="N257" s="177"/>
      <c r="O257" s="135"/>
      <c r="P257" s="135"/>
      <c r="R257" s="135"/>
      <c r="S257" s="135"/>
    </row>
    <row r="258" spans="1:19" x14ac:dyDescent="0.3">
      <c r="C258" s="68" t="s">
        <v>249</v>
      </c>
      <c r="D258" s="147">
        <f>COUNT(D2:D257)</f>
        <v>55</v>
      </c>
      <c r="E258" s="67"/>
      <c r="F258" s="67"/>
      <c r="G258" s="67"/>
      <c r="I258" s="346" t="s">
        <v>328</v>
      </c>
      <c r="J258" s="346"/>
      <c r="K258" s="346"/>
      <c r="L258" s="346"/>
      <c r="M258" s="346"/>
      <c r="N258" s="177"/>
      <c r="O258" s="135"/>
      <c r="P258" s="135"/>
      <c r="R258" s="135"/>
      <c r="S258" s="135"/>
    </row>
    <row r="259" spans="1:19" ht="29.25" customHeight="1" x14ac:dyDescent="0.3">
      <c r="C259" s="67" t="s">
        <v>250</v>
      </c>
      <c r="D259" s="67">
        <v>5</v>
      </c>
      <c r="I259" s="346" t="s">
        <v>329</v>
      </c>
      <c r="J259" s="346"/>
      <c r="K259" s="346"/>
      <c r="L259" s="346"/>
      <c r="M259" s="346"/>
      <c r="N259" s="177"/>
      <c r="O259" s="135"/>
      <c r="P259" s="135"/>
      <c r="R259" s="135"/>
      <c r="S259" s="135"/>
    </row>
    <row r="260" spans="1:19" ht="28.5" customHeight="1" x14ac:dyDescent="0.3">
      <c r="C260" s="67" t="s">
        <v>251</v>
      </c>
      <c r="D260" s="67">
        <v>2</v>
      </c>
      <c r="I260" s="346" t="s">
        <v>330</v>
      </c>
      <c r="J260" s="346"/>
      <c r="K260" s="346"/>
      <c r="L260" s="346"/>
      <c r="M260" s="346"/>
      <c r="N260" s="177"/>
      <c r="O260" s="135"/>
      <c r="P260" s="135"/>
      <c r="R260" s="135"/>
      <c r="S260" s="135"/>
    </row>
    <row r="261" spans="1:19" ht="40.5" customHeight="1" x14ac:dyDescent="0.3">
      <c r="C261" s="69" t="s">
        <v>327</v>
      </c>
      <c r="D261" s="67">
        <v>1</v>
      </c>
      <c r="I261" s="347"/>
      <c r="J261" s="347"/>
      <c r="K261" s="347"/>
      <c r="L261" s="347"/>
      <c r="M261" s="347"/>
      <c r="N261" s="177"/>
      <c r="O261" s="135"/>
      <c r="P261" s="135"/>
      <c r="R261" s="135"/>
      <c r="S261" s="135"/>
    </row>
    <row r="262" spans="1:19" ht="23.25" customHeight="1" x14ac:dyDescent="0.3">
      <c r="C262" s="67" t="s">
        <v>252</v>
      </c>
      <c r="D262" s="67">
        <v>1</v>
      </c>
      <c r="I262" s="346" t="s">
        <v>329</v>
      </c>
      <c r="J262" s="346"/>
      <c r="K262" s="346"/>
      <c r="L262" s="346"/>
      <c r="M262" s="346"/>
      <c r="N262" s="177"/>
      <c r="O262" s="135"/>
      <c r="P262" s="135"/>
      <c r="R262" s="135"/>
      <c r="S262" s="135"/>
    </row>
    <row r="263" spans="1:19" x14ac:dyDescent="0.3">
      <c r="C263" s="67" t="s">
        <v>331</v>
      </c>
      <c r="D263" s="67">
        <v>4</v>
      </c>
      <c r="I263" s="135"/>
      <c r="J263" s="135"/>
      <c r="K263" s="177"/>
      <c r="L263" s="135"/>
      <c r="M263" s="135"/>
      <c r="N263" s="177"/>
      <c r="O263" s="135"/>
      <c r="P263" s="135"/>
      <c r="R263" s="135"/>
      <c r="S263" s="135"/>
    </row>
    <row r="264" spans="1:19" x14ac:dyDescent="0.2">
      <c r="I264" s="135"/>
      <c r="J264" s="135"/>
      <c r="K264" s="177"/>
      <c r="L264" s="135"/>
      <c r="M264" s="135"/>
      <c r="N264" s="177"/>
      <c r="O264" s="135"/>
      <c r="P264" s="135"/>
      <c r="R264" s="135"/>
      <c r="S264" s="135"/>
    </row>
    <row r="265" spans="1:19" s="135" customFormat="1" x14ac:dyDescent="0.2">
      <c r="A265" s="242"/>
      <c r="H265" s="177"/>
      <c r="K265" s="177"/>
      <c r="N265" s="177"/>
    </row>
    <row r="266" spans="1:19" s="135" customFormat="1" x14ac:dyDescent="0.2">
      <c r="A266" s="242"/>
      <c r="H266" s="177"/>
      <c r="K266" s="177"/>
      <c r="N266" s="177"/>
    </row>
    <row r="267" spans="1:19" s="135" customFormat="1" x14ac:dyDescent="0.2">
      <c r="A267" s="242"/>
      <c r="H267" s="177"/>
      <c r="K267" s="177"/>
      <c r="N267" s="177"/>
    </row>
    <row r="268" spans="1:19" s="135" customFormat="1" x14ac:dyDescent="0.2">
      <c r="A268" s="242"/>
      <c r="H268" s="177"/>
      <c r="K268" s="177"/>
      <c r="N268" s="177"/>
    </row>
    <row r="269" spans="1:19" s="135" customFormat="1" x14ac:dyDescent="0.2">
      <c r="A269" s="242"/>
      <c r="H269" s="177"/>
      <c r="K269" s="177"/>
      <c r="N269" s="177"/>
    </row>
    <row r="270" spans="1:19" s="135" customFormat="1" x14ac:dyDescent="0.2">
      <c r="A270" s="242"/>
      <c r="H270" s="177"/>
      <c r="K270" s="177"/>
      <c r="N270" s="177"/>
    </row>
    <row r="271" spans="1:19" s="135" customFormat="1" x14ac:dyDescent="0.2">
      <c r="A271" s="242"/>
      <c r="H271" s="177"/>
      <c r="K271" s="177"/>
      <c r="N271" s="177"/>
    </row>
    <row r="272" spans="1:19" s="135" customFormat="1" x14ac:dyDescent="0.2">
      <c r="A272" s="242"/>
      <c r="H272" s="177"/>
      <c r="K272" s="177"/>
      <c r="N272" s="177"/>
    </row>
    <row r="273" spans="1:14" s="135" customFormat="1" x14ac:dyDescent="0.2">
      <c r="A273" s="242"/>
      <c r="H273" s="177"/>
      <c r="K273" s="177"/>
      <c r="N273" s="177"/>
    </row>
    <row r="274" spans="1:14" s="135" customFormat="1" x14ac:dyDescent="0.2">
      <c r="A274" s="242"/>
      <c r="H274" s="177"/>
      <c r="K274" s="177"/>
      <c r="N274" s="177"/>
    </row>
    <row r="275" spans="1:14" s="135" customFormat="1" x14ac:dyDescent="0.2">
      <c r="A275" s="242"/>
      <c r="H275" s="177"/>
      <c r="K275" s="177"/>
      <c r="N275" s="177"/>
    </row>
    <row r="276" spans="1:14" s="135" customFormat="1" x14ac:dyDescent="0.2">
      <c r="A276" s="242"/>
      <c r="H276" s="177"/>
      <c r="K276" s="177"/>
      <c r="N276" s="177"/>
    </row>
    <row r="277" spans="1:14" s="135" customFormat="1" x14ac:dyDescent="0.2">
      <c r="A277" s="242"/>
      <c r="H277" s="177"/>
      <c r="K277" s="177"/>
      <c r="N277" s="177"/>
    </row>
    <row r="278" spans="1:14" s="135" customFormat="1" x14ac:dyDescent="0.2">
      <c r="A278" s="242"/>
      <c r="H278" s="177"/>
      <c r="K278" s="177"/>
      <c r="N278" s="177"/>
    </row>
    <row r="279" spans="1:14" s="135" customFormat="1" x14ac:dyDescent="0.2">
      <c r="A279" s="242"/>
      <c r="H279" s="177"/>
      <c r="K279" s="177"/>
      <c r="N279" s="177"/>
    </row>
    <row r="280" spans="1:14" s="135" customFormat="1" x14ac:dyDescent="0.2">
      <c r="A280" s="242"/>
      <c r="H280" s="177"/>
      <c r="K280" s="177"/>
      <c r="N280" s="177"/>
    </row>
    <row r="281" spans="1:14" s="135" customFormat="1" x14ac:dyDescent="0.2">
      <c r="A281" s="242"/>
      <c r="H281" s="177"/>
      <c r="K281" s="177"/>
      <c r="N281" s="177"/>
    </row>
    <row r="282" spans="1:14" s="135" customFormat="1" x14ac:dyDescent="0.2">
      <c r="A282" s="242"/>
      <c r="H282" s="177"/>
      <c r="K282" s="177"/>
      <c r="N282" s="177"/>
    </row>
    <row r="283" spans="1:14" s="135" customFormat="1" x14ac:dyDescent="0.2">
      <c r="A283" s="242"/>
      <c r="H283" s="177"/>
      <c r="K283" s="177"/>
      <c r="N283" s="177"/>
    </row>
    <row r="284" spans="1:14" s="135" customFormat="1" x14ac:dyDescent="0.2">
      <c r="A284" s="242"/>
      <c r="H284" s="177"/>
      <c r="K284" s="177"/>
      <c r="N284" s="177"/>
    </row>
    <row r="285" spans="1:14" s="135" customFormat="1" x14ac:dyDescent="0.2">
      <c r="A285" s="242"/>
      <c r="H285" s="177"/>
      <c r="K285" s="177"/>
      <c r="N285" s="177"/>
    </row>
    <row r="286" spans="1:14" s="135" customFormat="1" x14ac:dyDescent="0.2">
      <c r="A286" s="242"/>
      <c r="H286" s="177"/>
      <c r="K286" s="177"/>
      <c r="N286" s="177"/>
    </row>
    <row r="287" spans="1:14" s="135" customFormat="1" x14ac:dyDescent="0.2">
      <c r="A287" s="242"/>
      <c r="H287" s="177"/>
      <c r="K287" s="177"/>
      <c r="N287" s="177"/>
    </row>
    <row r="288" spans="1:14" s="135" customFormat="1" x14ac:dyDescent="0.2">
      <c r="A288" s="242"/>
      <c r="H288" s="177"/>
      <c r="K288" s="177"/>
      <c r="N288" s="177"/>
    </row>
    <row r="289" spans="1:14" s="135" customFormat="1" x14ac:dyDescent="0.2">
      <c r="A289" s="242"/>
      <c r="H289" s="177"/>
      <c r="K289" s="177"/>
      <c r="N289" s="177"/>
    </row>
    <row r="290" spans="1:14" s="135" customFormat="1" x14ac:dyDescent="0.2">
      <c r="A290" s="242"/>
      <c r="H290" s="177"/>
      <c r="K290" s="177"/>
      <c r="N290" s="177"/>
    </row>
    <row r="291" spans="1:14" s="135" customFormat="1" x14ac:dyDescent="0.2">
      <c r="A291" s="242"/>
      <c r="H291" s="177"/>
      <c r="K291" s="177"/>
      <c r="N291" s="177"/>
    </row>
    <row r="292" spans="1:14" s="135" customFormat="1" x14ac:dyDescent="0.2">
      <c r="A292" s="242"/>
      <c r="H292" s="177"/>
      <c r="K292" s="177"/>
      <c r="N292" s="177"/>
    </row>
    <row r="293" spans="1:14" s="135" customFormat="1" x14ac:dyDescent="0.2">
      <c r="A293" s="242"/>
      <c r="H293" s="177"/>
      <c r="K293" s="177"/>
      <c r="N293" s="177"/>
    </row>
    <row r="294" spans="1:14" s="135" customFormat="1" x14ac:dyDescent="0.2">
      <c r="A294" s="242"/>
      <c r="H294" s="177"/>
      <c r="K294" s="177"/>
      <c r="N294" s="177"/>
    </row>
    <row r="295" spans="1:14" s="135" customFormat="1" x14ac:dyDescent="0.2">
      <c r="A295" s="242"/>
      <c r="H295" s="177"/>
      <c r="K295" s="177"/>
      <c r="N295" s="177"/>
    </row>
    <row r="296" spans="1:14" s="135" customFormat="1" x14ac:dyDescent="0.2">
      <c r="A296" s="242"/>
      <c r="H296" s="177"/>
      <c r="K296" s="177"/>
      <c r="N296" s="177"/>
    </row>
    <row r="297" spans="1:14" s="135" customFormat="1" x14ac:dyDescent="0.2">
      <c r="A297" s="242"/>
      <c r="H297" s="177"/>
      <c r="K297" s="177"/>
      <c r="N297" s="177"/>
    </row>
    <row r="298" spans="1:14" s="135" customFormat="1" x14ac:dyDescent="0.2">
      <c r="A298" s="242"/>
      <c r="H298" s="177"/>
      <c r="K298" s="177"/>
      <c r="N298" s="177"/>
    </row>
    <row r="299" spans="1:14" s="135" customFormat="1" x14ac:dyDescent="0.2">
      <c r="A299" s="242"/>
      <c r="H299" s="177"/>
      <c r="K299" s="177"/>
      <c r="N299" s="177"/>
    </row>
    <row r="300" spans="1:14" s="135" customFormat="1" x14ac:dyDescent="0.2">
      <c r="A300" s="242"/>
      <c r="H300" s="177"/>
      <c r="K300" s="177"/>
      <c r="N300" s="177"/>
    </row>
    <row r="301" spans="1:14" s="135" customFormat="1" x14ac:dyDescent="0.2">
      <c r="A301" s="242"/>
      <c r="H301" s="177"/>
      <c r="K301" s="177"/>
      <c r="N301" s="177"/>
    </row>
    <row r="302" spans="1:14" s="135" customFormat="1" x14ac:dyDescent="0.2">
      <c r="A302" s="242"/>
      <c r="H302" s="177"/>
      <c r="K302" s="177"/>
      <c r="N302" s="177"/>
    </row>
    <row r="303" spans="1:14" s="135" customFormat="1" x14ac:dyDescent="0.2">
      <c r="A303" s="242"/>
      <c r="H303" s="177"/>
      <c r="K303" s="177"/>
      <c r="N303" s="177"/>
    </row>
    <row r="304" spans="1:14" s="135" customFormat="1" x14ac:dyDescent="0.2">
      <c r="A304" s="242"/>
      <c r="H304" s="177"/>
      <c r="K304" s="177"/>
      <c r="N304" s="177"/>
    </row>
    <row r="305" spans="1:14" s="135" customFormat="1" x14ac:dyDescent="0.2">
      <c r="A305" s="242"/>
      <c r="H305" s="177"/>
      <c r="K305" s="177"/>
      <c r="N305" s="177"/>
    </row>
    <row r="306" spans="1:14" s="135" customFormat="1" x14ac:dyDescent="0.2">
      <c r="A306" s="242"/>
      <c r="H306" s="177"/>
      <c r="K306" s="177"/>
      <c r="N306" s="177"/>
    </row>
    <row r="307" spans="1:14" s="135" customFormat="1" x14ac:dyDescent="0.2">
      <c r="A307" s="242"/>
      <c r="H307" s="177"/>
      <c r="K307" s="177"/>
      <c r="N307" s="177"/>
    </row>
    <row r="308" spans="1:14" s="135" customFormat="1" x14ac:dyDescent="0.2">
      <c r="A308" s="242"/>
      <c r="H308" s="177"/>
      <c r="K308" s="177"/>
      <c r="N308" s="177"/>
    </row>
    <row r="309" spans="1:14" s="135" customFormat="1" x14ac:dyDescent="0.2">
      <c r="A309" s="242"/>
      <c r="H309" s="177"/>
      <c r="K309" s="177"/>
      <c r="N309" s="177"/>
    </row>
    <row r="310" spans="1:14" s="135" customFormat="1" x14ac:dyDescent="0.2">
      <c r="A310" s="242"/>
      <c r="H310" s="177"/>
      <c r="K310" s="177"/>
      <c r="N310" s="177"/>
    </row>
    <row r="311" spans="1:14" s="135" customFormat="1" x14ac:dyDescent="0.2">
      <c r="A311" s="242"/>
      <c r="H311" s="177"/>
      <c r="K311" s="177"/>
      <c r="N311" s="177"/>
    </row>
    <row r="312" spans="1:14" s="135" customFormat="1" x14ac:dyDescent="0.2">
      <c r="A312" s="242"/>
      <c r="H312" s="177"/>
      <c r="K312" s="177"/>
      <c r="N312" s="177"/>
    </row>
    <row r="313" spans="1:14" s="135" customFormat="1" x14ac:dyDescent="0.2">
      <c r="A313" s="242"/>
      <c r="H313" s="177"/>
      <c r="K313" s="177"/>
      <c r="N313" s="177"/>
    </row>
    <row r="314" spans="1:14" s="135" customFormat="1" x14ac:dyDescent="0.2">
      <c r="A314" s="242"/>
      <c r="H314" s="177"/>
      <c r="K314" s="177"/>
      <c r="N314" s="177"/>
    </row>
    <row r="315" spans="1:14" s="135" customFormat="1" x14ac:dyDescent="0.2">
      <c r="A315" s="242"/>
      <c r="H315" s="177"/>
      <c r="K315" s="177"/>
      <c r="N315" s="177"/>
    </row>
    <row r="316" spans="1:14" s="135" customFormat="1" x14ac:dyDescent="0.2">
      <c r="A316" s="242"/>
      <c r="H316" s="177"/>
      <c r="K316" s="177"/>
      <c r="N316" s="177"/>
    </row>
    <row r="317" spans="1:14" s="135" customFormat="1" x14ac:dyDescent="0.2">
      <c r="A317" s="242"/>
      <c r="H317" s="177"/>
      <c r="K317" s="177"/>
      <c r="N317" s="177"/>
    </row>
    <row r="318" spans="1:14" s="135" customFormat="1" x14ac:dyDescent="0.2">
      <c r="A318" s="242"/>
      <c r="H318" s="177"/>
      <c r="K318" s="177"/>
      <c r="N318" s="177"/>
    </row>
    <row r="319" spans="1:14" s="135" customFormat="1" x14ac:dyDescent="0.2">
      <c r="A319" s="242"/>
      <c r="H319" s="177"/>
      <c r="K319" s="177"/>
      <c r="N319" s="177"/>
    </row>
    <row r="320" spans="1:14" s="135" customFormat="1" x14ac:dyDescent="0.2">
      <c r="A320" s="242"/>
      <c r="H320" s="177"/>
      <c r="K320" s="177"/>
      <c r="N320" s="177"/>
    </row>
    <row r="321" spans="1:14" s="135" customFormat="1" x14ac:dyDescent="0.2">
      <c r="A321" s="242"/>
      <c r="H321" s="177"/>
      <c r="K321" s="177"/>
      <c r="N321" s="177"/>
    </row>
    <row r="322" spans="1:14" s="135" customFormat="1" x14ac:dyDescent="0.2">
      <c r="A322" s="242"/>
      <c r="H322" s="177"/>
      <c r="K322" s="177"/>
      <c r="N322" s="177"/>
    </row>
    <row r="323" spans="1:14" s="135" customFormat="1" x14ac:dyDescent="0.2">
      <c r="A323" s="242"/>
      <c r="H323" s="177"/>
      <c r="K323" s="177"/>
      <c r="N323" s="177"/>
    </row>
    <row r="324" spans="1:14" s="135" customFormat="1" x14ac:dyDescent="0.2">
      <c r="A324" s="242"/>
      <c r="H324" s="177"/>
      <c r="K324" s="177"/>
      <c r="N324" s="177"/>
    </row>
    <row r="325" spans="1:14" s="135" customFormat="1" x14ac:dyDescent="0.2">
      <c r="A325" s="242"/>
      <c r="H325" s="177"/>
      <c r="K325" s="177"/>
      <c r="N325" s="177"/>
    </row>
    <row r="326" spans="1:14" s="135" customFormat="1" x14ac:dyDescent="0.2">
      <c r="A326" s="242"/>
      <c r="H326" s="177"/>
      <c r="K326" s="177"/>
      <c r="N326" s="177"/>
    </row>
    <row r="327" spans="1:14" s="135" customFormat="1" x14ac:dyDescent="0.2">
      <c r="A327" s="242"/>
      <c r="H327" s="177"/>
      <c r="K327" s="177"/>
      <c r="N327" s="177"/>
    </row>
    <row r="328" spans="1:14" s="135" customFormat="1" x14ac:dyDescent="0.2">
      <c r="A328" s="242"/>
      <c r="H328" s="177"/>
      <c r="K328" s="177"/>
      <c r="N328" s="177"/>
    </row>
    <row r="329" spans="1:14" s="135" customFormat="1" x14ac:dyDescent="0.2">
      <c r="A329" s="242"/>
      <c r="H329" s="177"/>
      <c r="K329" s="177"/>
      <c r="N329" s="177"/>
    </row>
    <row r="330" spans="1:14" s="135" customFormat="1" x14ac:dyDescent="0.2">
      <c r="A330" s="242"/>
      <c r="H330" s="177"/>
      <c r="K330" s="177"/>
      <c r="N330" s="177"/>
    </row>
    <row r="331" spans="1:14" s="135" customFormat="1" x14ac:dyDescent="0.2">
      <c r="A331" s="242"/>
      <c r="H331" s="177"/>
      <c r="K331" s="177"/>
      <c r="N331" s="177"/>
    </row>
    <row r="332" spans="1:14" s="135" customFormat="1" x14ac:dyDescent="0.2">
      <c r="A332" s="242"/>
      <c r="H332" s="177"/>
      <c r="K332" s="177"/>
      <c r="N332" s="177"/>
    </row>
    <row r="333" spans="1:14" s="135" customFormat="1" x14ac:dyDescent="0.2">
      <c r="A333" s="242"/>
      <c r="H333" s="177"/>
      <c r="K333" s="177"/>
      <c r="N333" s="177"/>
    </row>
    <row r="334" spans="1:14" s="135" customFormat="1" x14ac:dyDescent="0.2">
      <c r="A334" s="242"/>
      <c r="H334" s="177"/>
      <c r="K334" s="177"/>
      <c r="N334" s="177"/>
    </row>
    <row r="335" spans="1:14" s="135" customFormat="1" x14ac:dyDescent="0.2">
      <c r="A335" s="242"/>
      <c r="H335" s="177"/>
      <c r="K335" s="177"/>
      <c r="N335" s="177"/>
    </row>
    <row r="336" spans="1:14" s="135" customFormat="1" x14ac:dyDescent="0.2">
      <c r="A336" s="242"/>
      <c r="H336" s="177"/>
      <c r="K336" s="177"/>
      <c r="N336" s="177"/>
    </row>
    <row r="337" spans="1:14" s="135" customFormat="1" x14ac:dyDescent="0.2">
      <c r="A337" s="242"/>
      <c r="H337" s="177"/>
      <c r="K337" s="177"/>
      <c r="N337" s="177"/>
    </row>
    <row r="338" spans="1:14" s="135" customFormat="1" x14ac:dyDescent="0.2">
      <c r="A338" s="242"/>
      <c r="H338" s="177"/>
      <c r="K338" s="177"/>
      <c r="N338" s="177"/>
    </row>
    <row r="339" spans="1:14" s="135" customFormat="1" x14ac:dyDescent="0.2">
      <c r="A339" s="242"/>
      <c r="H339" s="177"/>
      <c r="K339" s="177"/>
      <c r="N339" s="177"/>
    </row>
    <row r="340" spans="1:14" s="135" customFormat="1" x14ac:dyDescent="0.2">
      <c r="A340" s="242"/>
      <c r="H340" s="177"/>
      <c r="K340" s="177"/>
      <c r="N340" s="177"/>
    </row>
    <row r="341" spans="1:14" s="135" customFormat="1" x14ac:dyDescent="0.2">
      <c r="A341" s="242"/>
      <c r="H341" s="177"/>
      <c r="K341" s="177"/>
      <c r="N341" s="177"/>
    </row>
    <row r="342" spans="1:14" s="135" customFormat="1" x14ac:dyDescent="0.2">
      <c r="A342" s="242"/>
      <c r="H342" s="177"/>
      <c r="K342" s="177"/>
      <c r="N342" s="177"/>
    </row>
    <row r="343" spans="1:14" s="135" customFormat="1" x14ac:dyDescent="0.2">
      <c r="A343" s="242"/>
      <c r="H343" s="177"/>
      <c r="K343" s="177"/>
      <c r="N343" s="177"/>
    </row>
    <row r="344" spans="1:14" s="135" customFormat="1" x14ac:dyDescent="0.2">
      <c r="A344" s="242"/>
      <c r="H344" s="177"/>
      <c r="K344" s="177"/>
      <c r="N344" s="177"/>
    </row>
    <row r="345" spans="1:14" s="135" customFormat="1" x14ac:dyDescent="0.2">
      <c r="A345" s="242"/>
      <c r="H345" s="177"/>
      <c r="K345" s="177"/>
      <c r="N345" s="177"/>
    </row>
    <row r="346" spans="1:14" s="135" customFormat="1" x14ac:dyDescent="0.2">
      <c r="A346" s="242"/>
      <c r="H346" s="177"/>
      <c r="K346" s="177"/>
      <c r="N346" s="177"/>
    </row>
    <row r="347" spans="1:14" s="135" customFormat="1" x14ac:dyDescent="0.2">
      <c r="A347" s="242"/>
      <c r="H347" s="177"/>
      <c r="K347" s="177"/>
      <c r="N347" s="177"/>
    </row>
    <row r="348" spans="1:14" s="135" customFormat="1" x14ac:dyDescent="0.2">
      <c r="A348" s="242"/>
      <c r="H348" s="177"/>
      <c r="K348" s="177"/>
      <c r="N348" s="177"/>
    </row>
    <row r="349" spans="1:14" s="135" customFormat="1" x14ac:dyDescent="0.2">
      <c r="A349" s="242"/>
      <c r="H349" s="177"/>
      <c r="K349" s="177"/>
      <c r="N349" s="177"/>
    </row>
  </sheetData>
  <mergeCells count="237">
    <mergeCell ref="C217:C222"/>
    <mergeCell ref="N211:N216"/>
    <mergeCell ref="C251:C252"/>
    <mergeCell ref="C248:C250"/>
    <mergeCell ref="N238:N242"/>
    <mergeCell ref="K233:K237"/>
    <mergeCell ref="H233:H237"/>
    <mergeCell ref="K243:K247"/>
    <mergeCell ref="H248:H250"/>
    <mergeCell ref="H243:H247"/>
    <mergeCell ref="C243:C247"/>
    <mergeCell ref="C233:C237"/>
    <mergeCell ref="N243:N247"/>
    <mergeCell ref="N248:N250"/>
    <mergeCell ref="K223:K227"/>
    <mergeCell ref="C224:C227"/>
    <mergeCell ref="H171:H176"/>
    <mergeCell ref="C206:C210"/>
    <mergeCell ref="H206:H210"/>
    <mergeCell ref="C228:C232"/>
    <mergeCell ref="N200:N204"/>
    <mergeCell ref="C194:C198"/>
    <mergeCell ref="H194:H198"/>
    <mergeCell ref="C200:C204"/>
    <mergeCell ref="N228:N232"/>
    <mergeCell ref="N217:N222"/>
    <mergeCell ref="K228:K232"/>
    <mergeCell ref="N206:N210"/>
    <mergeCell ref="K206:K210"/>
    <mergeCell ref="H228:H232"/>
    <mergeCell ref="K217:K222"/>
    <mergeCell ref="C211:C216"/>
    <mergeCell ref="H211:H216"/>
    <mergeCell ref="H217:H222"/>
    <mergeCell ref="K211:K216"/>
    <mergeCell ref="I262:M262"/>
    <mergeCell ref="I261:M261"/>
    <mergeCell ref="K248:K250"/>
    <mergeCell ref="K238:K242"/>
    <mergeCell ref="I260:M260"/>
    <mergeCell ref="I258:M258"/>
    <mergeCell ref="I259:M259"/>
    <mergeCell ref="H251:H252"/>
    <mergeCell ref="C238:C242"/>
    <mergeCell ref="H238:H242"/>
    <mergeCell ref="K189:K193"/>
    <mergeCell ref="K177:K181"/>
    <mergeCell ref="C177:C181"/>
    <mergeCell ref="H200:H204"/>
    <mergeCell ref="K200:K204"/>
    <mergeCell ref="N194:N198"/>
    <mergeCell ref="H182:H188"/>
    <mergeCell ref="K182:K188"/>
    <mergeCell ref="N182:N188"/>
    <mergeCell ref="C189:C193"/>
    <mergeCell ref="H177:H181"/>
    <mergeCell ref="N189:N193"/>
    <mergeCell ref="N177:N181"/>
    <mergeCell ref="H189:H193"/>
    <mergeCell ref="C10:C15"/>
    <mergeCell ref="H10:H15"/>
    <mergeCell ref="C125:C129"/>
    <mergeCell ref="H125:H129"/>
    <mergeCell ref="H135:H140"/>
    <mergeCell ref="C160:C164"/>
    <mergeCell ref="B156:B158"/>
    <mergeCell ref="H151:H155"/>
    <mergeCell ref="C141:C145"/>
    <mergeCell ref="H141:H145"/>
    <mergeCell ref="C135:C140"/>
    <mergeCell ref="C120:C124"/>
    <mergeCell ref="H120:H124"/>
    <mergeCell ref="C146:C150"/>
    <mergeCell ref="C182:C188"/>
    <mergeCell ref="H160:H164"/>
    <mergeCell ref="C165:C170"/>
    <mergeCell ref="H165:H170"/>
    <mergeCell ref="C156:C158"/>
    <mergeCell ref="H156:H158"/>
    <mergeCell ref="C171:C176"/>
    <mergeCell ref="C151:C155"/>
    <mergeCell ref="N130:N134"/>
    <mergeCell ref="K125:K129"/>
    <mergeCell ref="N125:N129"/>
    <mergeCell ref="H146:H150"/>
    <mergeCell ref="C130:C134"/>
    <mergeCell ref="K130:K134"/>
    <mergeCell ref="N146:N150"/>
    <mergeCell ref="N151:N155"/>
    <mergeCell ref="K135:K140"/>
    <mergeCell ref="K146:K150"/>
    <mergeCell ref="K151:K155"/>
    <mergeCell ref="N114:N116"/>
    <mergeCell ref="H103:H105"/>
    <mergeCell ref="N111:N113"/>
    <mergeCell ref="H114:H116"/>
    <mergeCell ref="H106:H110"/>
    <mergeCell ref="H111:H113"/>
    <mergeCell ref="K120:K124"/>
    <mergeCell ref="N120:N124"/>
    <mergeCell ref="N171:N176"/>
    <mergeCell ref="N165:N170"/>
    <mergeCell ref="K165:K170"/>
    <mergeCell ref="K171:K176"/>
    <mergeCell ref="H83:H86"/>
    <mergeCell ref="K83:K86"/>
    <mergeCell ref="K78:K82"/>
    <mergeCell ref="C78:C82"/>
    <mergeCell ref="H78:H82"/>
    <mergeCell ref="C54:C58"/>
    <mergeCell ref="H54:H58"/>
    <mergeCell ref="C43:C47"/>
    <mergeCell ref="H130:H134"/>
    <mergeCell ref="C117:C119"/>
    <mergeCell ref="H117:H119"/>
    <mergeCell ref="K87:K91"/>
    <mergeCell ref="H98:H102"/>
    <mergeCell ref="H92:H97"/>
    <mergeCell ref="H87:H91"/>
    <mergeCell ref="C114:C116"/>
    <mergeCell ref="C106:C110"/>
    <mergeCell ref="C111:C113"/>
    <mergeCell ref="C103:C105"/>
    <mergeCell ref="C98:C102"/>
    <mergeCell ref="C92:C97"/>
    <mergeCell ref="C83:C86"/>
    <mergeCell ref="C87:C91"/>
    <mergeCell ref="N87:N91"/>
    <mergeCell ref="N10:N15"/>
    <mergeCell ref="Q10:Q15"/>
    <mergeCell ref="K16:K20"/>
    <mergeCell ref="Q21:Q25"/>
    <mergeCell ref="K21:K25"/>
    <mergeCell ref="K10:K15"/>
    <mergeCell ref="N21:N25"/>
    <mergeCell ref="N117:N119"/>
    <mergeCell ref="K117:K119"/>
    <mergeCell ref="K114:K116"/>
    <mergeCell ref="K106:K110"/>
    <mergeCell ref="N106:N110"/>
    <mergeCell ref="K64:K66"/>
    <mergeCell ref="N98:N102"/>
    <mergeCell ref="K98:K102"/>
    <mergeCell ref="K111:K113"/>
    <mergeCell ref="N78:N82"/>
    <mergeCell ref="N33:N37"/>
    <mergeCell ref="N38:N42"/>
    <mergeCell ref="K33:K37"/>
    <mergeCell ref="N73:N77"/>
    <mergeCell ref="N68:N72"/>
    <mergeCell ref="K73:K77"/>
    <mergeCell ref="N43:N47"/>
    <mergeCell ref="N48:N52"/>
    <mergeCell ref="K54:K58"/>
    <mergeCell ref="K68:K72"/>
    <mergeCell ref="H73:H77"/>
    <mergeCell ref="C68:C72"/>
    <mergeCell ref="H43:H47"/>
    <mergeCell ref="K43:K47"/>
    <mergeCell ref="C48:C52"/>
    <mergeCell ref="H48:H52"/>
    <mergeCell ref="K48:K52"/>
    <mergeCell ref="H64:H66"/>
    <mergeCell ref="N16:N20"/>
    <mergeCell ref="Q16:Q20"/>
    <mergeCell ref="H21:H25"/>
    <mergeCell ref="K38:K42"/>
    <mergeCell ref="C38:C42"/>
    <mergeCell ref="C2:C8"/>
    <mergeCell ref="H2:H8"/>
    <mergeCell ref="A16:A20"/>
    <mergeCell ref="A21:A25"/>
    <mergeCell ref="C16:C20"/>
    <mergeCell ref="C21:C25"/>
    <mergeCell ref="A2:A8"/>
    <mergeCell ref="H16:H20"/>
    <mergeCell ref="A10:A15"/>
    <mergeCell ref="Q2:Q8"/>
    <mergeCell ref="K2:K8"/>
    <mergeCell ref="N2:N8"/>
    <mergeCell ref="A43:A47"/>
    <mergeCell ref="A171:A176"/>
    <mergeCell ref="A92:A97"/>
    <mergeCell ref="A59:A63"/>
    <mergeCell ref="A64:A66"/>
    <mergeCell ref="A68:A72"/>
    <mergeCell ref="A73:A77"/>
    <mergeCell ref="Q73:Q77"/>
    <mergeCell ref="N26:N31"/>
    <mergeCell ref="H38:H42"/>
    <mergeCell ref="C26:C31"/>
    <mergeCell ref="A48:A52"/>
    <mergeCell ref="A54:A58"/>
    <mergeCell ref="A78:A82"/>
    <mergeCell ref="H33:H37"/>
    <mergeCell ref="A26:A31"/>
    <mergeCell ref="A33:A37"/>
    <mergeCell ref="A38:A42"/>
    <mergeCell ref="H59:H63"/>
    <mergeCell ref="C73:C77"/>
    <mergeCell ref="H68:H72"/>
    <mergeCell ref="Q26:Q31"/>
    <mergeCell ref="H26:H31"/>
    <mergeCell ref="K26:K31"/>
    <mergeCell ref="A83:A86"/>
    <mergeCell ref="A87:A91"/>
    <mergeCell ref="A165:A170"/>
    <mergeCell ref="A130:A134"/>
    <mergeCell ref="A135:A140"/>
    <mergeCell ref="A141:A145"/>
    <mergeCell ref="A146:A150"/>
    <mergeCell ref="A151:A155"/>
    <mergeCell ref="A156:A158"/>
    <mergeCell ref="A98:A102"/>
    <mergeCell ref="A103:A105"/>
    <mergeCell ref="A106:A110"/>
    <mergeCell ref="A111:A113"/>
    <mergeCell ref="A114:A116"/>
    <mergeCell ref="A200:A204"/>
    <mergeCell ref="A160:A164"/>
    <mergeCell ref="A120:A124"/>
    <mergeCell ref="A125:A129"/>
    <mergeCell ref="A177:A181"/>
    <mergeCell ref="A182:A188"/>
    <mergeCell ref="A189:A193"/>
    <mergeCell ref="A194:A198"/>
    <mergeCell ref="A211:A216"/>
    <mergeCell ref="A117:A119"/>
    <mergeCell ref="A248:A250"/>
    <mergeCell ref="A251:A252"/>
    <mergeCell ref="A217:A222"/>
    <mergeCell ref="A223:A227"/>
    <mergeCell ref="A228:A232"/>
    <mergeCell ref="A233:A237"/>
    <mergeCell ref="A238:A242"/>
    <mergeCell ref="A243:A247"/>
    <mergeCell ref="A206:A210"/>
  </mergeCells>
  <phoneticPr fontId="8" type="noConversion"/>
  <pageMargins left="0.25" right="0.25" top="0.75" bottom="0.75" header="0.3" footer="0.3"/>
  <pageSetup paperSize="9" scale="63" fitToHeight="0" orientation="landscape" r:id="rId1"/>
  <headerFooter alignWithMargins="0"/>
  <rowBreaks count="6" manualBreakCount="6">
    <brk id="37" max="16383" man="1"/>
    <brk id="77" max="16383" man="1"/>
    <brk id="124" max="16383" man="1"/>
    <brk id="164" max="16383" man="1"/>
    <brk id="210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opLeftCell="A25" workbookViewId="0">
      <selection activeCell="F52" sqref="F52"/>
    </sheetView>
  </sheetViews>
  <sheetFormatPr defaultRowHeight="20.25" x14ac:dyDescent="0.3"/>
  <cols>
    <col min="1" max="1" width="9.140625" style="73"/>
    <col min="2" max="2" width="9.140625" style="72"/>
    <col min="4" max="4" width="9.140625" style="66"/>
    <col min="9" max="9" width="9.140625" style="70"/>
  </cols>
  <sheetData/>
  <phoneticPr fontId="8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zaznamenané změny</vt:lpstr>
      <vt:lpstr>List2</vt:lpstr>
      <vt:lpstr>List3</vt:lpstr>
      <vt:lpstr>'zaznamenané změny'!Oblast_tisku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ŠOK</dc:creator>
  <cp:lastModifiedBy>Kovaříková Lucie</cp:lastModifiedBy>
  <cp:lastPrinted>2018-06-08T06:29:35Z</cp:lastPrinted>
  <dcterms:created xsi:type="dcterms:W3CDTF">2018-05-20T06:58:11Z</dcterms:created>
  <dcterms:modified xsi:type="dcterms:W3CDTF">2018-06-08T06:31:09Z</dcterms:modified>
</cp:coreProperties>
</file>