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data.zoo.local\OKV\Marketing\2019\Veřejné zakázky\VZMR_outdoor_2\FINAL\"/>
    </mc:Choice>
  </mc:AlternateContent>
  <bookViews>
    <workbookView xWindow="0" yWindow="0" windowWidth="28800" windowHeight="12435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E19" i="1"/>
  <c r="E17" i="1"/>
  <c r="F17" i="1" s="1"/>
  <c r="G17" i="1" s="1"/>
  <c r="E15" i="1"/>
  <c r="E16" i="1" l="1"/>
  <c r="F15" i="1"/>
  <c r="E10" i="1"/>
  <c r="F10" i="1" s="1"/>
  <c r="G15" i="1" l="1"/>
  <c r="F16" i="1"/>
  <c r="G16" i="1" s="1"/>
  <c r="G10" i="1"/>
  <c r="E12" i="1" l="1"/>
  <c r="F12" i="1" s="1"/>
  <c r="E11" i="1"/>
  <c r="F11" i="1" s="1"/>
  <c r="G11" i="1" s="1"/>
  <c r="G12" i="1" l="1"/>
  <c r="E14" i="1"/>
  <c r="F14" i="1" s="1"/>
  <c r="E13" i="1"/>
  <c r="F13" i="1" s="1"/>
  <c r="E5" i="1"/>
  <c r="F5" i="1" s="1"/>
  <c r="G5" i="1" s="1"/>
  <c r="E6" i="1"/>
  <c r="F6" i="1" s="1"/>
  <c r="G6" i="1" s="1"/>
  <c r="E8" i="1"/>
  <c r="E7" i="1"/>
  <c r="F7" i="1" s="1"/>
  <c r="G7" i="1" s="1"/>
  <c r="E9" i="1"/>
  <c r="E4" i="1"/>
  <c r="F4" i="1" l="1"/>
  <c r="G4" i="1" s="1"/>
  <c r="G14" i="1"/>
  <c r="G13" i="1"/>
  <c r="F9" i="1"/>
  <c r="G9" i="1" s="1"/>
  <c r="F8" i="1"/>
  <c r="G19" i="1" l="1"/>
  <c r="G8" i="1"/>
</calcChain>
</file>

<file path=xl/sharedStrings.xml><?xml version="1.0" encoding="utf-8"?>
<sst xmlns="http://schemas.openxmlformats.org/spreadsheetml/2006/main" count="42" uniqueCount="39">
  <si>
    <t>Výše DPH</t>
  </si>
  <si>
    <t>Cena včetně DPH</t>
  </si>
  <si>
    <t>Specifikace</t>
  </si>
  <si>
    <t>Název položky</t>
  </si>
  <si>
    <t xml:space="preserve">Citylight – povrch – Praha  </t>
  </si>
  <si>
    <t xml:space="preserve">Citylight – stanice metra a okolí – Praha </t>
  </si>
  <si>
    <t xml:space="preserve">Citylight – ČR </t>
  </si>
  <si>
    <t>Letiště Václava Havla – media v INTERIÉRECH příletových hal</t>
  </si>
  <si>
    <t>-</t>
  </si>
  <si>
    <t>euroformát – 510 x 240 cm, ČR – krajská města a spádová města jednolivých regionů ČR , opět více v oblasti Čech, u hlavních dopravních uzlů a komunikací, plošné pokrytí (třicetidenní výlep)</t>
  </si>
  <si>
    <t>polep pásu v příletové hale - „Schengen“ (1 měsíc)</t>
  </si>
  <si>
    <t>polep boxu nad pásem v příletové hale "Schengen" (1 měsíc)</t>
  </si>
  <si>
    <t xml:space="preserve">banner ve spojovací hale mezi terminálem 1. a 2. (1 měsíc) </t>
  </si>
  <si>
    <t>Požadovaný modelový počet ks (počet míst v případě distribuce)</t>
  </si>
  <si>
    <t>Distribuce infomateriálů k volnému odběru (ČR)</t>
  </si>
  <si>
    <t>Praha (třicetidenní distribuce) – IC, KC, knihovny, muzea, galerie, popř.dětská místa – např. divadlo Spejbla a Hurvínka, Mořský svět - pravidelná fyzická distribuce na daná místa (ne donášková služba, distribuce pomocí české pošty a jiných podobných organizací)
- požadavek na viditelnost těchto informací na daných místech – umístění ve stojanech nebo jiných nosičích
-  plošné pokrytí území hl.m.Phy, doložení historie této činnosti
- garance celoroční činnosti</t>
  </si>
  <si>
    <t>ČR (třicetidenní distribuce), zejména okolí Prahy, středočeský kraj, krajská města v rámci Čech) – IC, KC, knihovny, muzea, galerie, obecní úřady, památkové objekty atp. - pravidelná fyzická distribuce na daná místa (ne donášková služba, distribuce pomocí české pošty a jiných podobných organizací)
- požadavek na viditelnost těchto informací na daných místech – umístění ve stojanech nebo jiných nosičích
-  plošné pokrytí území hl.m.Phy, doložení historie této činnosti
- garance celoroční činnosti</t>
  </si>
  <si>
    <t>Cena za požadovaný modelový počet ks/míst (pro účely hodnocení)</t>
  </si>
  <si>
    <t>Distribuce info-materiálů k volnému odběru (Praha)</t>
  </si>
  <si>
    <t>jednotlivé plochy umístěné v okolí  komunikačních uzlů –  v okolí  pěší zóny v centru Phy, v okolí velkých kulturních, společenských, sportovních center, na hlavních  tramvajových a autobusových trasách (čtrnáctidenní výlep)</t>
  </si>
  <si>
    <t>stanice metra se silnou komunikací osob (čtrnáctidenní výlep), zejména stanice: Dejvice, Hradčanská, Malostranská, Staroměstká, Můstek, Muzeum, Náměstí Míru, Jiřího z Poděbrad, Flora, Smíchovské nádraží, Anděl, Karlovo nám., Národní třída, Náměstí republiky, Florenc, Křižíkova, Invalidovna, Palmovka, Ládví, Kobylisy, Hádraží Holešovice, Vltavská, Hlavní nádraží, I.P. Pavlova, Vyšehrad, Pražskéh povstání, Pankrác, Budějovická, Kačerov</t>
  </si>
  <si>
    <t>krajská města a spádová města v okolí Phy a regionů především Čech, povrchové plochy v centru měst a u velkých dopravních uzlů,  u kulturních, společenských, sportovních center (třicetidenní výplep)</t>
  </si>
  <si>
    <t>Billboard (euroformát 510x240 cm) Praha</t>
  </si>
  <si>
    <t xml:space="preserve">Citylight – síť - Praha </t>
  </si>
  <si>
    <t xml:space="preserve">Billboard ( euroformát – 510 x 240 cm, regiony ČR) </t>
  </si>
  <si>
    <t>plochy v historickém a obchodním centru Prahy – vše na povrchu – tramvajové, autobusové zastávky, plochy u velkých dopravních uzlů  - rovnoměrně rozmístěné (čtrnáctidenní výlep)</t>
  </si>
  <si>
    <t>u hlavních dopravních uzlů a komunikací, plošné pokrytí u hl.dopr.uzlů, na komunikacích zásadního významu - pražský a městský okruh - na příjezdech do Prahy z Brna, Strakonic, Hradce Králové, Ml. Boleslavi, Ústí n.L., z letiště (z Kladna). Dále na místech se silným provozem MHD a u obchodních center.(třicetidenní výplep)</t>
  </si>
  <si>
    <t>Celková nabídková cena pro účely hodnocení</t>
  </si>
  <si>
    <t>xxx</t>
  </si>
  <si>
    <t>Cena za jednotku v Kč bez DPH</t>
  </si>
  <si>
    <t>Bigboard (euroformát 960x360 cm) ČR</t>
  </si>
  <si>
    <t xml:space="preserve">euroformát – 960 x 360 cm, ČR – Praha, u hlavních dopravních uzlů a komunikací (třicetidenní výlep) </t>
  </si>
  <si>
    <r>
      <t xml:space="preserve">Příloha č. 3 ZD (účastník vyplní jen žlutě podbarvená pole) </t>
    </r>
    <r>
      <rPr>
        <b/>
        <sz val="11"/>
        <color rgb="FFFF0000"/>
        <rFont val="Calibri"/>
        <family val="2"/>
        <charset val="238"/>
        <scheme val="minor"/>
      </rPr>
      <t>POZOR na maximální jednotkové ceny uvedené v ZD</t>
    </r>
  </si>
  <si>
    <t>Marketingové plnění ve smyslu čl. VI. odst. 8 návrhu smlouvy</t>
  </si>
  <si>
    <t xml:space="preserve">Marketingové plnění ve smyslu čl. VI odst. 9 návrhu smlouvy </t>
  </si>
  <si>
    <t>práce a činnosti k podpoře a propagaci značky účastníka za 1 rok</t>
  </si>
  <si>
    <t>osvobozeno</t>
  </si>
  <si>
    <t>Nabídková cena za plnění poskytované dodavatele</t>
  </si>
  <si>
    <t>poskytnutí 100 ks vstupenek do Zoo Praha; účastník bude poskytovat zadavateli odměnu ve výši dle ceníku objednatele platného v době vydání vstupenek (toto plnění účasntík neoceňuje; do modelu hodnocení vstupuje cena 80 000 Kč odpovídající ceně 100 ks vstupenek v době zahájení zadávacího řízení)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</si>
</sst>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B91D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 tint="0.34998626667073579"/>
      </left>
      <right style="thin">
        <color indexed="64"/>
      </right>
      <top style="medium">
        <color theme="1" tint="0.34998626667073579"/>
      </top>
      <bottom/>
      <diagonal/>
    </border>
    <border>
      <left style="thin">
        <color indexed="64"/>
      </left>
      <right/>
      <top style="medium">
        <color theme="1" tint="0.34998626667073579"/>
      </top>
      <bottom/>
      <diagonal/>
    </border>
    <border>
      <left style="thin">
        <color indexed="64"/>
      </left>
      <right style="medium">
        <color indexed="64"/>
      </right>
      <top style="medium">
        <color theme="1" tint="0.34998626667073579"/>
      </top>
      <bottom/>
      <diagonal/>
    </border>
    <border>
      <left style="thin">
        <color indexed="64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medium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medium">
        <color theme="1" tint="0.34998626667073579"/>
      </right>
      <top style="medium">
        <color indexed="64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indexed="64"/>
      </right>
      <top/>
      <bottom/>
      <diagonal/>
    </border>
    <border>
      <left style="medium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theme="1" tint="0.34998626667073579"/>
      </top>
      <bottom style="medium">
        <color indexed="64"/>
      </bottom>
      <diagonal/>
    </border>
    <border>
      <left/>
      <right/>
      <top style="medium">
        <color theme="1" tint="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theme="1" tint="0.34998626667073579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2" fillId="2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7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0" fillId="0" borderId="20" xfId="0" applyFont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right" vertical="center" wrapText="1"/>
    </xf>
    <xf numFmtId="0" fontId="0" fillId="0" borderId="20" xfId="0" applyFont="1" applyBorder="1" applyAlignment="1">
      <alignment horizontal="right" vertical="center" wrapText="1"/>
    </xf>
    <xf numFmtId="3" fontId="0" fillId="0" borderId="20" xfId="0" applyNumberFormat="1" applyFont="1" applyBorder="1" applyAlignment="1">
      <alignment vertical="center" wrapText="1"/>
    </xf>
    <xf numFmtId="3" fontId="2" fillId="5" borderId="19" xfId="0" applyNumberFormat="1" applyFont="1" applyFill="1" applyBorder="1" applyAlignment="1">
      <alignment vertical="center" wrapText="1"/>
    </xf>
    <xf numFmtId="3" fontId="2" fillId="2" borderId="19" xfId="0" applyNumberFormat="1" applyFont="1" applyFill="1" applyBorder="1" applyAlignment="1">
      <alignment vertical="center" wrapText="1"/>
    </xf>
    <xf numFmtId="3" fontId="1" fillId="4" borderId="3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B91D0"/>
      <color rgb="FF0B9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topLeftCell="A10" zoomScale="80" zoomScaleNormal="80" workbookViewId="0">
      <selection activeCell="E19" sqref="E19"/>
    </sheetView>
  </sheetViews>
  <sheetFormatPr defaultRowHeight="15" x14ac:dyDescent="0.25"/>
  <cols>
    <col min="1" max="1" width="19.42578125" customWidth="1"/>
    <col min="2" max="2" width="63.85546875" customWidth="1"/>
    <col min="3" max="3" width="33.85546875" customWidth="1"/>
    <col min="4" max="4" width="14.42578125" customWidth="1"/>
    <col min="5" max="5" width="14.5703125" customWidth="1"/>
    <col min="6" max="6" width="11.85546875" customWidth="1"/>
    <col min="7" max="7" width="12.28515625" customWidth="1"/>
    <col min="8" max="8" width="10.140625" customWidth="1"/>
    <col min="9" max="9" width="18.85546875" customWidth="1"/>
  </cols>
  <sheetData>
    <row r="1" spans="1:7" ht="35.1" customHeight="1" x14ac:dyDescent="0.25">
      <c r="A1" s="34" t="s">
        <v>32</v>
      </c>
      <c r="B1" s="34"/>
      <c r="C1" s="34"/>
      <c r="D1" s="1"/>
      <c r="E1" s="1"/>
      <c r="F1" s="1"/>
      <c r="G1" s="1"/>
    </row>
    <row r="2" spans="1:7" ht="15.75" thickBot="1" x14ac:dyDescent="0.3">
      <c r="A2" s="1"/>
      <c r="B2" s="1"/>
      <c r="C2" s="1"/>
      <c r="D2" s="1"/>
      <c r="E2" s="1"/>
      <c r="F2" s="1"/>
      <c r="G2" s="1"/>
    </row>
    <row r="3" spans="1:7" ht="85.5" customHeight="1" thickBot="1" x14ac:dyDescent="0.3">
      <c r="A3" s="12" t="s">
        <v>3</v>
      </c>
      <c r="B3" s="13" t="s">
        <v>2</v>
      </c>
      <c r="C3" s="14" t="s">
        <v>29</v>
      </c>
      <c r="D3" s="14" t="s">
        <v>13</v>
      </c>
      <c r="E3" s="14" t="s">
        <v>17</v>
      </c>
      <c r="F3" s="14" t="s">
        <v>0</v>
      </c>
      <c r="G3" s="15" t="s">
        <v>1</v>
      </c>
    </row>
    <row r="4" spans="1:7" s="8" customFormat="1" ht="69" customHeight="1" thickBot="1" x14ac:dyDescent="0.3">
      <c r="A4" s="16" t="s">
        <v>4</v>
      </c>
      <c r="B4" s="6" t="s">
        <v>19</v>
      </c>
      <c r="C4" s="2"/>
      <c r="D4" s="3">
        <v>10</v>
      </c>
      <c r="E4" s="3">
        <f t="shared" ref="E4:E14" si="0">C4*D4</f>
        <v>0</v>
      </c>
      <c r="F4" s="3">
        <f>E4*0.21</f>
        <v>0</v>
      </c>
      <c r="G4" s="17">
        <f>E4+F4</f>
        <v>0</v>
      </c>
    </row>
    <row r="5" spans="1:7" ht="123.75" customHeight="1" thickBot="1" x14ac:dyDescent="0.3">
      <c r="A5" s="18" t="s">
        <v>5</v>
      </c>
      <c r="B5" s="7" t="s">
        <v>20</v>
      </c>
      <c r="C5" s="4"/>
      <c r="D5" s="3">
        <v>10</v>
      </c>
      <c r="E5" s="3">
        <f t="shared" si="0"/>
        <v>0</v>
      </c>
      <c r="F5" s="3">
        <f t="shared" ref="F5:F14" si="1">E5*0.21</f>
        <v>0</v>
      </c>
      <c r="G5" s="17">
        <f t="shared" ref="G5:G14" si="2">E5+F5</f>
        <v>0</v>
      </c>
    </row>
    <row r="6" spans="1:7" ht="62.45" customHeight="1" thickBot="1" x14ac:dyDescent="0.3">
      <c r="A6" s="18" t="s">
        <v>23</v>
      </c>
      <c r="B6" s="7" t="s">
        <v>25</v>
      </c>
      <c r="C6" s="4"/>
      <c r="D6" s="3">
        <v>30</v>
      </c>
      <c r="E6" s="3">
        <f t="shared" si="0"/>
        <v>0</v>
      </c>
      <c r="F6" s="3">
        <f t="shared" si="1"/>
        <v>0</v>
      </c>
      <c r="G6" s="17">
        <f t="shared" si="2"/>
        <v>0</v>
      </c>
    </row>
    <row r="7" spans="1:7" ht="78" customHeight="1" thickBot="1" x14ac:dyDescent="0.3">
      <c r="A7" s="18" t="s">
        <v>6</v>
      </c>
      <c r="B7" s="7" t="s">
        <v>21</v>
      </c>
      <c r="C7" s="4"/>
      <c r="D7" s="3">
        <v>25</v>
      </c>
      <c r="E7" s="3">
        <f>C7*D7</f>
        <v>0</v>
      </c>
      <c r="F7" s="3">
        <f>E7*0.21</f>
        <v>0</v>
      </c>
      <c r="G7" s="17">
        <f>E7+F7</f>
        <v>0</v>
      </c>
    </row>
    <row r="8" spans="1:7" ht="93.95" customHeight="1" thickBot="1" x14ac:dyDescent="0.3">
      <c r="A8" s="18" t="s">
        <v>22</v>
      </c>
      <c r="B8" s="7" t="s">
        <v>26</v>
      </c>
      <c r="C8" s="4"/>
      <c r="D8" s="3">
        <v>10</v>
      </c>
      <c r="E8" s="3">
        <f t="shared" si="0"/>
        <v>0</v>
      </c>
      <c r="F8" s="3">
        <f t="shared" si="1"/>
        <v>0</v>
      </c>
      <c r="G8" s="17">
        <f t="shared" si="2"/>
        <v>0</v>
      </c>
    </row>
    <row r="9" spans="1:7" ht="60" customHeight="1" thickBot="1" x14ac:dyDescent="0.3">
      <c r="A9" s="18" t="s">
        <v>24</v>
      </c>
      <c r="B9" s="7" t="s">
        <v>9</v>
      </c>
      <c r="C9" s="4"/>
      <c r="D9" s="3">
        <v>10</v>
      </c>
      <c r="E9" s="3">
        <f t="shared" si="0"/>
        <v>0</v>
      </c>
      <c r="F9" s="3">
        <f t="shared" si="1"/>
        <v>0</v>
      </c>
      <c r="G9" s="17">
        <f t="shared" si="2"/>
        <v>0</v>
      </c>
    </row>
    <row r="10" spans="1:7" ht="60" customHeight="1" thickBot="1" x14ac:dyDescent="0.3">
      <c r="A10" s="27" t="s">
        <v>30</v>
      </c>
      <c r="B10" s="9" t="s">
        <v>31</v>
      </c>
      <c r="C10" s="10"/>
      <c r="D10" s="3">
        <v>1</v>
      </c>
      <c r="E10" s="3">
        <f t="shared" si="0"/>
        <v>0</v>
      </c>
      <c r="F10" s="3">
        <f t="shared" si="1"/>
        <v>0</v>
      </c>
      <c r="G10" s="17">
        <f t="shared" si="2"/>
        <v>0</v>
      </c>
    </row>
    <row r="11" spans="1:7" ht="18.600000000000001" customHeight="1" thickBot="1" x14ac:dyDescent="0.3">
      <c r="A11" s="35" t="s">
        <v>7</v>
      </c>
      <c r="B11" s="9" t="s">
        <v>10</v>
      </c>
      <c r="C11" s="10"/>
      <c r="D11" s="3">
        <v>1</v>
      </c>
      <c r="E11" s="3">
        <f t="shared" si="0"/>
        <v>0</v>
      </c>
      <c r="F11" s="3">
        <f t="shared" si="1"/>
        <v>0</v>
      </c>
      <c r="G11" s="17">
        <f t="shared" si="2"/>
        <v>0</v>
      </c>
    </row>
    <row r="12" spans="1:7" ht="27.6" customHeight="1" thickBot="1" x14ac:dyDescent="0.3">
      <c r="A12" s="36"/>
      <c r="B12" s="9" t="s">
        <v>11</v>
      </c>
      <c r="C12" s="10"/>
      <c r="D12" s="3">
        <v>1</v>
      </c>
      <c r="E12" s="3">
        <f t="shared" si="0"/>
        <v>0</v>
      </c>
      <c r="F12" s="3">
        <f t="shared" si="1"/>
        <v>0</v>
      </c>
      <c r="G12" s="17">
        <f t="shared" si="2"/>
        <v>0</v>
      </c>
    </row>
    <row r="13" spans="1:7" ht="33.950000000000003" customHeight="1" thickBot="1" x14ac:dyDescent="0.3">
      <c r="A13" s="37"/>
      <c r="B13" s="9" t="s">
        <v>12</v>
      </c>
      <c r="C13" s="10"/>
      <c r="D13" s="3">
        <v>1</v>
      </c>
      <c r="E13" s="3">
        <f t="shared" si="0"/>
        <v>0</v>
      </c>
      <c r="F13" s="3">
        <f t="shared" si="1"/>
        <v>0</v>
      </c>
      <c r="G13" s="17">
        <f t="shared" si="2"/>
        <v>0</v>
      </c>
    </row>
    <row r="14" spans="1:7" ht="135.6" customHeight="1" thickBot="1" x14ac:dyDescent="0.3">
      <c r="A14" s="19" t="s">
        <v>18</v>
      </c>
      <c r="B14" s="9" t="s">
        <v>15</v>
      </c>
      <c r="C14" s="10"/>
      <c r="D14" s="3">
        <v>200</v>
      </c>
      <c r="E14" s="3">
        <f t="shared" si="0"/>
        <v>0</v>
      </c>
      <c r="F14" s="3">
        <f t="shared" si="1"/>
        <v>0</v>
      </c>
      <c r="G14" s="17">
        <f t="shared" si="2"/>
        <v>0</v>
      </c>
    </row>
    <row r="15" spans="1:7" ht="135.6" customHeight="1" thickBot="1" x14ac:dyDescent="0.3">
      <c r="A15" s="20" t="s">
        <v>14</v>
      </c>
      <c r="B15" s="21" t="s">
        <v>16</v>
      </c>
      <c r="C15" s="22"/>
      <c r="D15" s="23">
        <v>200</v>
      </c>
      <c r="E15" s="23">
        <f>C15*D15</f>
        <v>0</v>
      </c>
      <c r="F15" s="23">
        <f>E15*0.21</f>
        <v>0</v>
      </c>
      <c r="G15" s="24">
        <f>E15+F15</f>
        <v>0</v>
      </c>
    </row>
    <row r="16" spans="1:7" ht="48.6" customHeight="1" thickBot="1" x14ac:dyDescent="0.3">
      <c r="A16" s="26" t="s">
        <v>37</v>
      </c>
      <c r="B16" s="38" t="s">
        <v>8</v>
      </c>
      <c r="C16" s="39"/>
      <c r="D16" s="40"/>
      <c r="E16" s="25">
        <f>SUM(E1:E15)</f>
        <v>0</v>
      </c>
      <c r="F16" s="11">
        <f>SUM(F1:F15)</f>
        <v>0</v>
      </c>
      <c r="G16" s="11">
        <f>E16+F16</f>
        <v>0</v>
      </c>
    </row>
    <row r="17" spans="1:7" ht="73.5" customHeight="1" thickBot="1" x14ac:dyDescent="0.3">
      <c r="A17" s="20" t="s">
        <v>33</v>
      </c>
      <c r="B17" s="21" t="s">
        <v>35</v>
      </c>
      <c r="C17" s="32"/>
      <c r="D17" s="29" t="s">
        <v>28</v>
      </c>
      <c r="E17" s="23">
        <f>C17</f>
        <v>0</v>
      </c>
      <c r="F17" s="23">
        <f>E17*0.21</f>
        <v>0</v>
      </c>
      <c r="G17" s="24">
        <f>E17+F17</f>
        <v>0</v>
      </c>
    </row>
    <row r="18" spans="1:7" ht="84.95" customHeight="1" thickBot="1" x14ac:dyDescent="0.3">
      <c r="A18" s="20" t="s">
        <v>34</v>
      </c>
      <c r="B18" s="21" t="s">
        <v>38</v>
      </c>
      <c r="C18" s="31">
        <v>80000</v>
      </c>
      <c r="D18" s="29" t="s">
        <v>28</v>
      </c>
      <c r="E18" s="30">
        <v>80000</v>
      </c>
      <c r="F18" s="29" t="s">
        <v>36</v>
      </c>
      <c r="G18" s="28" t="s">
        <v>36</v>
      </c>
    </row>
    <row r="19" spans="1:7" ht="45.75" thickBot="1" x14ac:dyDescent="0.3">
      <c r="A19" s="26" t="s">
        <v>27</v>
      </c>
      <c r="B19" s="38" t="s">
        <v>8</v>
      </c>
      <c r="C19" s="39"/>
      <c r="D19" s="40"/>
      <c r="E19" s="33">
        <f>E16-E17-E18</f>
        <v>-80000</v>
      </c>
      <c r="F19" s="11">
        <f>F16-F17</f>
        <v>0</v>
      </c>
      <c r="G19" s="11">
        <f>E19+F19</f>
        <v>-80000</v>
      </c>
    </row>
    <row r="20" spans="1:7" x14ac:dyDescent="0.25">
      <c r="A20" s="5"/>
      <c r="B20" s="5"/>
      <c r="C20" s="1"/>
      <c r="D20" s="1"/>
      <c r="E20" s="1"/>
      <c r="F20" s="1"/>
      <c r="G20" s="1"/>
    </row>
  </sheetData>
  <mergeCells count="4">
    <mergeCell ref="A1:C1"/>
    <mergeCell ref="A11:A13"/>
    <mergeCell ref="B19:D19"/>
    <mergeCell ref="B16:D16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Charvátová Hana, Bc.</dc:creator>
  <cp:lastModifiedBy>Kašparová Petra</cp:lastModifiedBy>
  <cp:lastPrinted>2020-02-04T09:06:59Z</cp:lastPrinted>
  <dcterms:created xsi:type="dcterms:W3CDTF">2018-02-22T13:34:40Z</dcterms:created>
  <dcterms:modified xsi:type="dcterms:W3CDTF">2020-02-04T12:41:09Z</dcterms:modified>
</cp:coreProperties>
</file>