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Investice\_00_VEŘEJNÉ ZAKÁZKY\2018\Revitalizace ID\Závlahy\Dodávka závlahového systému\"/>
    </mc:Choice>
  </mc:AlternateContent>
  <bookViews>
    <workbookView xWindow="1560" yWindow="1560" windowWidth="19290" windowHeight="10890"/>
  </bookViews>
  <sheets>
    <sheet name="Kalkula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" l="1"/>
  <c r="G94" i="1"/>
  <c r="G95" i="1"/>
  <c r="G96" i="1"/>
  <c r="G93" i="1"/>
  <c r="G92" i="1" s="1"/>
  <c r="G91" i="1"/>
  <c r="G90" i="1"/>
  <c r="G89" i="1" s="1"/>
  <c r="G77" i="1"/>
  <c r="G78" i="1"/>
  <c r="G79" i="1"/>
  <c r="G80" i="1"/>
  <c r="G81" i="1"/>
  <c r="G82" i="1"/>
  <c r="G83" i="1"/>
  <c r="G84" i="1"/>
  <c r="G85" i="1"/>
  <c r="G86" i="1"/>
  <c r="G87" i="1"/>
  <c r="G88" i="1"/>
  <c r="G76" i="1"/>
  <c r="G73" i="1"/>
  <c r="G74" i="1"/>
  <c r="G72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53" i="1"/>
  <c r="G40" i="1"/>
  <c r="G41" i="1"/>
  <c r="G42" i="1"/>
  <c r="G43" i="1"/>
  <c r="G44" i="1"/>
  <c r="G45" i="1"/>
  <c r="G46" i="1"/>
  <c r="G47" i="1"/>
  <c r="G48" i="1"/>
  <c r="G49" i="1"/>
  <c r="G50" i="1"/>
  <c r="G51" i="1"/>
  <c r="G39" i="1"/>
  <c r="G28" i="1"/>
  <c r="G29" i="1"/>
  <c r="G30" i="1"/>
  <c r="G31" i="1"/>
  <c r="G32" i="1"/>
  <c r="G33" i="1"/>
  <c r="G34" i="1"/>
  <c r="G35" i="1"/>
  <c r="G36" i="1"/>
  <c r="G37" i="1"/>
  <c r="G27" i="1"/>
  <c r="G26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52" i="1" l="1"/>
  <c r="G38" i="1"/>
  <c r="G71" i="1"/>
  <c r="G75" i="1"/>
  <c r="G6" i="1"/>
  <c r="G98" i="1" l="1"/>
  <c r="G99" i="1" s="1"/>
</calcChain>
</file>

<file path=xl/sharedStrings.xml><?xml version="1.0" encoding="utf-8"?>
<sst xmlns="http://schemas.openxmlformats.org/spreadsheetml/2006/main" count="195" uniqueCount="101">
  <si>
    <t>Popis</t>
  </si>
  <si>
    <t>Počet</t>
  </si>
  <si>
    <t>Jedn.</t>
  </si>
  <si>
    <t>ks</t>
  </si>
  <si>
    <t>soubor</t>
  </si>
  <si>
    <t>PVC připojovací 3-ramenný rozdělovač RN 1 " (x 3) s převlečnými matkami.</t>
  </si>
  <si>
    <t>PVC zakončovací prvek RN 1" s O-kroužkem</t>
  </si>
  <si>
    <t>Přímý přechod TP-MF 1", 1x vnější závit + 1x modrá převlečná matice. Ploché těsnění pro dokonalé těsnění i v nepříznivých podmínkách.</t>
  </si>
  <si>
    <t>CONNECTO - DG přechod s vnitřním závitem 32x1" /zelené/</t>
  </si>
  <si>
    <t>CONNECTO - DG přechod s vnějším závitem 32x1", PN 12.5, /zelené/</t>
  </si>
  <si>
    <t>Vodotěsné konektory DBR-Y-6 0,8-4,0 mm2, dvoudílné, velké tělo, červená kabelová spojka, pro více společný vodičů.</t>
  </si>
  <si>
    <t>m</t>
  </si>
  <si>
    <t>Připojovací 2-ramenný rozdělovač TP 1" (x2) s převlečnými matkami a s plochým těsněním.</t>
  </si>
  <si>
    <t>Soubor tvarovek a konektorů - připojení elektroventilů</t>
  </si>
  <si>
    <t>Potrubí a tvarovky pro rozvody AZS</t>
  </si>
  <si>
    <t xml:space="preserve">Soubor tvarovek PE 25 mm a 32mm </t>
  </si>
  <si>
    <t>Soubor tvarovek PP-R 32 mm</t>
  </si>
  <si>
    <t>Závěsný úchyt pro kapkovací potrubí 16 mm, WATER STOP</t>
  </si>
  <si>
    <t>Navrtávací sedlo ALFA 32x3/4" / oválné - zesílená konstrukce</t>
  </si>
  <si>
    <t xml:space="preserve">Závitový přímý přechod 20 x 3/4' vněj.závit - Quick Joint </t>
  </si>
  <si>
    <t>Zátka  20 - Quick Joint</t>
  </si>
  <si>
    <t>Spojka přímá 20 x 20 - Quick Joint</t>
  </si>
  <si>
    <t>CONNECTO PLUS - zátka na potrubí 32, TOP PRODUCT, EXTRA pevná spojka PN16 pro nejnáročnější aplikace</t>
  </si>
  <si>
    <t>Kotvení, ocelová lanka a uchycení potrubí</t>
  </si>
  <si>
    <t>Mikrozávlaha</t>
  </si>
  <si>
    <t>Závitový T kus se závitem na odbočce 20 x 1/2" vnější závit - Quick Joint</t>
  </si>
  <si>
    <t>Plastová mufna - závitový nátrubek 1/2'</t>
  </si>
  <si>
    <t>Mlžící tryska I-MISTER, 1/2" M, ADV, Q = 47,3 - 61,3 l/hod</t>
  </si>
  <si>
    <t>CONNECTO PLUS - Koleno 32, TOP PRODUCT, EXTRA pevná spojka PN16 pro nejnáročnější aplikace</t>
  </si>
  <si>
    <t>CONNECTO PLUS DG přechod 32x3/4" vnitřní závit</t>
  </si>
  <si>
    <t>DF univerzální T-kus nástrčný 16 x 3/4" x 16 pro TANDEM-IR, SUPER GS a PC GOLD DRIP</t>
  </si>
  <si>
    <t xml:space="preserve">Zemní úchyt PDL černý pro potrubí 16 mm, jednostranný, dlouhý 19 cm !!!, s vyšší fixační schopností, nežli ostatní běžné úchyty délky 14-15 cm </t>
  </si>
  <si>
    <t>Soubor tvarovek pro mikrozávlahu</t>
  </si>
  <si>
    <t>Mikro spojka 7 mm pro kapkovací mikropotrubí M-DRIP 6,6 mm</t>
  </si>
  <si>
    <t>Mikro T-kus 6,8 mm pro kapkovací mikropotrubí M-DRIP 6,6 mm</t>
  </si>
  <si>
    <t>Mosazný kulový ventil 3/4" FF, dlouhý závit, červená páka, PN16</t>
  </si>
  <si>
    <t>T-kus 20 x 20 x 20 Quick Joint</t>
  </si>
  <si>
    <t xml:space="preserve">Závitové koleno pro připojení postřikovačů s 3/4"závitem k potrubí IRIMON Quick Joint QJ20
</t>
  </si>
  <si>
    <t>CONNECTO PLUS - koleno 32 x 3/4" s vnitřním závitem, TOP PRODUCT, EXTRA pevná spojka PN16 pro nejnáročnější aplikace</t>
  </si>
  <si>
    <t>Letní vodovod - vodní zásuvky</t>
  </si>
  <si>
    <t xml:space="preserve">Zahradní kulový uzávěr 3/4", páka </t>
  </si>
  <si>
    <t>CONNECTO PLUS nástěnka 25x3/4"</t>
  </si>
  <si>
    <t>Hlavní sestava - napojení na vodní zdroj</t>
  </si>
  <si>
    <t>PP-R - DG přechod s vnějším kovovým závitem 32x1"</t>
  </si>
  <si>
    <t xml:space="preserve">Šoupě - DN25, 1"x1" </t>
  </si>
  <si>
    <t xml:space="preserve">Filtr F76S - 1" (DN25), filtrační vložka 155 mesh, PN 16, man.proplach,  Q(max)= 1,5 l/s
</t>
  </si>
  <si>
    <t>ICV 101 - El.mag. ventil  1", 24 VAC, G, s cívkou, regulace průtoku, až 14 bar, vhodný pro hlavní sestavy AZS</t>
  </si>
  <si>
    <t>Mosazný dvojnipl 1"</t>
  </si>
  <si>
    <t>Redukovaný mosazný T-kus 1"x3/4"x1"</t>
  </si>
  <si>
    <t>Mosazný kulový ventil 3/4" MF, standardní závit, červená páka, PN16</t>
  </si>
  <si>
    <t>PP-R - DG přechod s převlečnou maticí 32x1"</t>
  </si>
  <si>
    <t>Mosazná redukce 1" x 3/4"</t>
  </si>
  <si>
    <t>Polypropylenové potrubí PP-R 32x5,4mm, PN 20 &lt;br&gt; ( 0,434kg / 1m ), bal.1m</t>
  </si>
  <si>
    <t>Soubor tvarovek pro připojení a uchycení HS</t>
  </si>
  <si>
    <t>Různé</t>
  </si>
  <si>
    <t xml:space="preserve">Teflonová těsnící páska 12 mm x 12 m x 0,1 mm, vhodná pro pro těsnění všech plastových závitů mezi sebou,  velmi pevná a kvalitní (žlutý obal) </t>
  </si>
  <si>
    <t xml:space="preserve">Značkový velmi kvalitní těsnící provázek LOCTITE pro těsnění závitů, 160 m (až 420 1/2"závitů) </t>
  </si>
  <si>
    <t>Ostatní pracovní činnosti</t>
  </si>
  <si>
    <t>Doprava materiálu a osob</t>
  </si>
  <si>
    <t>Elmag. ventily, rozdělovače, kabelové vedení</t>
  </si>
  <si>
    <t>Elektroinstalace</t>
  </si>
  <si>
    <t>Plastová svorkovnicová skříň IP54, šedá barva</t>
  </si>
  <si>
    <t>Řadová svorka šroubovací pro vodič do 4 mm2</t>
  </si>
  <si>
    <t>Průchodka šroubovací pro kabel CYKY 3x1,5 mm2</t>
  </si>
  <si>
    <t>Průchodka šroubovací pro kabel JYTY 19x1mm2</t>
  </si>
  <si>
    <t>osazení:</t>
  </si>
  <si>
    <t>Ovládací kabel JYTY 19x1 mm2</t>
  </si>
  <si>
    <t>Přívod 230V se samostatným jištěním min 6A (char.D) pro ovládací jednotku</t>
  </si>
  <si>
    <t>Napájecí kabel 3x1,5mm2 CYKY</t>
  </si>
  <si>
    <t xml:space="preserve">Plastová lišta </t>
  </si>
  <si>
    <t>Svorkovnice PE</t>
  </si>
  <si>
    <t>Svorkovnice N</t>
  </si>
  <si>
    <t>Relé s paticí na DIN lištu (cívka 24V AC, 1x spínací AC kontakt 16A) např. finder relé typ 46.61.8.024.040 + patice typ 97.01</t>
  </si>
  <si>
    <t xml:space="preserve">Montážní lišta DIN na celou šířku skříně </t>
  </si>
  <si>
    <t xml:space="preserve">PGV 101 MM - El.mag. ventil 1", s cívkou 24 VAC, regulace průtoku, oba vnější závity, včetně příslušenství  </t>
  </si>
  <si>
    <t>Kapkovací potrubí PC - GOLD DRIP 16-2,0 L/H-spon 33 cm</t>
  </si>
  <si>
    <t xml:space="preserve">Kapkovací mikropotrubí M-DRIP 6,6mm, spon 15 cm, balení 15 m, </t>
  </si>
  <si>
    <t>Vodoměr s impulzním výstupem pro komunikaci s EY 3600 SAUTER. Připojení 3/4", vnější závit. 
Závit těla vodoměru 1"</t>
  </si>
  <si>
    <t>Pružné flexibilní připojovací potrubí IRIMON QJ 20 mm pro postřikovače</t>
  </si>
  <si>
    <t>Polypropylenové potrubí PP-R 32x5,4mm, PN 20 &lt;br&gt; ( 0,434kg / 1m )</t>
  </si>
  <si>
    <t>Potrubí PE-LD/ES 25x2,7 mm, PN 10, velmi kvalitní potrubí pro sekční a páteřní rozvody</t>
  </si>
  <si>
    <t>Potrubí PE-LD/ES 32x3,4 mm, PN 10, velmi kvalitní potrubí pro sekční a páteřní rozvody</t>
  </si>
  <si>
    <t>Vodotěsné konektory DBO-B-6 0,8-2,5 mm2 dvoudílné (žlutomodrá kabelová spojka), středně velké tělo, pro spojení 2-6 vodičů, náhrada za DBY.</t>
  </si>
  <si>
    <t>Soubor tvarovek pro připojení ventilu</t>
  </si>
  <si>
    <t>Celková cena</t>
  </si>
  <si>
    <t>Cena celkem bez DPH</t>
  </si>
  <si>
    <t>Dodávka závlahového systému do pavilonu Indonéské džungle</t>
  </si>
  <si>
    <t>Nabídková cena
celkem za počet jednotek
Kč bez DPH</t>
  </si>
  <si>
    <t>Provedení a zapojení elektroinstalace</t>
  </si>
  <si>
    <t>Montáž zavlažovacího systému</t>
  </si>
  <si>
    <t>Cena celkem včetně DPH</t>
  </si>
  <si>
    <t xml:space="preserve">CENOVÁ TABULKA </t>
  </si>
  <si>
    <t xml:space="preserve">Ostatní náklady na plnění zakázky </t>
  </si>
  <si>
    <t>oddíl celkem</t>
  </si>
  <si>
    <t>Nabídková
cena za jednotku v
Kč bez DPH *</t>
  </si>
  <si>
    <t>* Pozn.: Dodavatelé doplní jednotkovou cenu dané položky.</t>
  </si>
  <si>
    <t>Rozvaděč s dvířky na panty (do Velínu ID), rozměry (V/Š/H) 105x50x25 cm, IP54, OCEP, prášková šedá barva</t>
  </si>
  <si>
    <t>Transformátor 230/24V, 100 VA, AC, SELV (včetně jištění na prim i sec straně)</t>
  </si>
  <si>
    <t xml:space="preserve">3x1,5 mm² CYKY - třížilový  kabel pro elmag. ventily
</t>
  </si>
  <si>
    <t>Otočný spínač ovládání  (ZAP/VYP) řídících jednotek umístěný na dveřích</t>
  </si>
  <si>
    <t>jednožilový vodič CYA 0,5 mm2 (pro vnitřní spoje v rozvodných zařízeních)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</si>
</sst>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1" x14ac:knownFonts="1">
    <font>
      <sz val="11"/>
      <color indexed="8"/>
      <name val="Calibri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alibri"/>
      <family val="2"/>
      <charset val="238"/>
    </font>
    <font>
      <b/>
      <sz val="10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1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Fill="0" applyProtection="0"/>
  </cellStyleXfs>
  <cellXfs count="67">
    <xf numFmtId="0" fontId="0" fillId="0" borderId="0" xfId="0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1" fillId="3" borderId="2" xfId="0" applyFont="1" applyFill="1" applyBorder="1" applyAlignment="1" applyProtection="1">
      <alignment horizontal="center" wrapText="1"/>
    </xf>
    <xf numFmtId="0" fontId="3" fillId="6" borderId="0" xfId="0" applyFont="1" applyFill="1" applyProtection="1"/>
    <xf numFmtId="0" fontId="4" fillId="4" borderId="1" xfId="0" applyFont="1" applyFill="1" applyBorder="1" applyAlignment="1" applyProtection="1">
      <alignment horizontal="center" wrapText="1"/>
    </xf>
    <xf numFmtId="0" fontId="4" fillId="4" borderId="1" xfId="0" applyFont="1" applyFill="1" applyBorder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vertical="top" wrapText="1"/>
    </xf>
    <xf numFmtId="0" fontId="4" fillId="4" borderId="5" xfId="0" applyFont="1" applyFill="1" applyBorder="1" applyAlignment="1" applyProtection="1">
      <alignment horizontal="center"/>
    </xf>
    <xf numFmtId="0" fontId="4" fillId="4" borderId="5" xfId="0" applyFont="1" applyFill="1" applyBorder="1" applyAlignment="1" applyProtection="1">
      <alignment wrapText="1"/>
    </xf>
    <xf numFmtId="0" fontId="6" fillId="6" borderId="0" xfId="0" applyFont="1" applyFill="1" applyProtection="1"/>
    <xf numFmtId="0" fontId="6" fillId="0" borderId="0" xfId="0" applyFont="1" applyFill="1" applyProtection="1"/>
    <xf numFmtId="0" fontId="4" fillId="5" borderId="2" xfId="0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164" fontId="4" fillId="4" borderId="1" xfId="0" applyNumberFormat="1" applyFont="1" applyFill="1" applyBorder="1" applyAlignment="1" applyProtection="1">
      <alignment horizontal="center" wrapText="1"/>
    </xf>
    <xf numFmtId="164" fontId="4" fillId="7" borderId="1" xfId="0" applyNumberFormat="1" applyFont="1" applyFill="1" applyBorder="1" applyAlignment="1" applyProtection="1">
      <alignment horizontal="center" wrapText="1"/>
    </xf>
    <xf numFmtId="164" fontId="4" fillId="2" borderId="5" xfId="0" applyNumberFormat="1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164" fontId="4" fillId="7" borderId="5" xfId="0" applyNumberFormat="1" applyFont="1" applyFill="1" applyBorder="1" applyAlignment="1" applyProtection="1">
      <alignment horizontal="center"/>
    </xf>
    <xf numFmtId="2" fontId="4" fillId="5" borderId="2" xfId="0" applyNumberFormat="1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 wrapText="1"/>
    </xf>
    <xf numFmtId="164" fontId="4" fillId="4" borderId="5" xfId="0" applyNumberFormat="1" applyFont="1" applyFill="1" applyBorder="1" applyAlignment="1" applyProtection="1">
      <alignment horizontal="center"/>
    </xf>
    <xf numFmtId="0" fontId="7" fillId="8" borderId="1" xfId="0" applyFont="1" applyFill="1" applyBorder="1" applyAlignment="1" applyProtection="1">
      <alignment horizontal="center" wrapText="1"/>
    </xf>
    <xf numFmtId="0" fontId="4" fillId="2" borderId="9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wrapText="1"/>
    </xf>
    <xf numFmtId="164" fontId="4" fillId="7" borderId="9" xfId="0" applyNumberFormat="1" applyFont="1" applyFill="1" applyBorder="1" applyAlignment="1" applyProtection="1">
      <alignment horizontal="center"/>
    </xf>
    <xf numFmtId="164" fontId="4" fillId="2" borderId="9" xfId="0" applyNumberFormat="1" applyFont="1" applyFill="1" applyBorder="1" applyAlignment="1" applyProtection="1">
      <alignment horizontal="center"/>
    </xf>
    <xf numFmtId="0" fontId="9" fillId="8" borderId="1" xfId="0" applyFont="1" applyFill="1" applyBorder="1" applyAlignment="1" applyProtection="1"/>
    <xf numFmtId="0" fontId="9" fillId="8" borderId="1" xfId="0" applyFont="1" applyFill="1" applyBorder="1" applyAlignment="1" applyProtection="1">
      <alignment horizontal="center" wrapText="1"/>
    </xf>
    <xf numFmtId="164" fontId="9" fillId="8" borderId="1" xfId="0" applyNumberFormat="1" applyFont="1" applyFill="1" applyBorder="1" applyAlignment="1" applyProtection="1">
      <alignment horizontal="center" wrapText="1"/>
    </xf>
    <xf numFmtId="0" fontId="8" fillId="9" borderId="1" xfId="0" applyFont="1" applyFill="1" applyBorder="1" applyAlignment="1" applyProtection="1"/>
    <xf numFmtId="0" fontId="10" fillId="9" borderId="1" xfId="0" applyFont="1" applyFill="1" applyBorder="1" applyAlignment="1" applyProtection="1">
      <alignment horizontal="center"/>
    </xf>
    <xf numFmtId="164" fontId="10" fillId="9" borderId="1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wrapText="1"/>
    </xf>
    <xf numFmtId="164" fontId="4" fillId="7" borderId="2" xfId="0" applyNumberFormat="1" applyFont="1" applyFill="1" applyBorder="1" applyAlignment="1" applyProtection="1">
      <alignment horizontal="center"/>
    </xf>
    <xf numFmtId="164" fontId="4" fillId="2" borderId="2" xfId="0" applyNumberFormat="1" applyFont="1" applyFill="1" applyBorder="1" applyAlignment="1" applyProtection="1">
      <alignment horizontal="center"/>
    </xf>
    <xf numFmtId="0" fontId="9" fillId="8" borderId="1" xfId="0" applyFont="1" applyFill="1" applyBorder="1" applyAlignment="1" applyProtection="1">
      <alignment horizontal="left"/>
    </xf>
    <xf numFmtId="0" fontId="10" fillId="9" borderId="1" xfId="0" applyFont="1" applyFill="1" applyBorder="1" applyAlignment="1" applyProtection="1">
      <alignment horizontal="left"/>
    </xf>
    <xf numFmtId="0" fontId="4" fillId="4" borderId="9" xfId="0" applyFont="1" applyFill="1" applyBorder="1" applyAlignment="1" applyProtection="1">
      <alignment horizontal="center"/>
    </xf>
    <xf numFmtId="0" fontId="4" fillId="4" borderId="9" xfId="0" applyFont="1" applyFill="1" applyBorder="1" applyAlignment="1" applyProtection="1">
      <alignment wrapText="1"/>
    </xf>
    <xf numFmtId="164" fontId="4" fillId="4" borderId="9" xfId="0" applyNumberFormat="1" applyFont="1" applyFill="1" applyBorder="1" applyAlignment="1" applyProtection="1">
      <alignment horizontal="center"/>
    </xf>
    <xf numFmtId="0" fontId="4" fillId="9" borderId="1" xfId="0" applyFont="1" applyFill="1" applyBorder="1" applyProtection="1"/>
    <xf numFmtId="0" fontId="4" fillId="9" borderId="1" xfId="0" applyFont="1" applyFill="1" applyBorder="1" applyAlignment="1" applyProtection="1">
      <alignment horizontal="center"/>
    </xf>
    <xf numFmtId="164" fontId="4" fillId="0" borderId="1" xfId="0" applyNumberFormat="1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wrapText="1"/>
    </xf>
    <xf numFmtId="0" fontId="8" fillId="9" borderId="1" xfId="0" applyFont="1" applyFill="1" applyBorder="1" applyAlignment="1" applyProtection="1">
      <alignment wrapText="1"/>
    </xf>
    <xf numFmtId="0" fontId="4" fillId="2" borderId="9" xfId="0" applyFont="1" applyFill="1" applyBorder="1" applyAlignment="1" applyProtection="1">
      <alignment horizontal="center" wrapText="1"/>
    </xf>
    <xf numFmtId="0" fontId="4" fillId="2" borderId="5" xfId="0" applyFont="1" applyFill="1" applyBorder="1" applyAlignment="1" applyProtection="1">
      <alignment horizontal="center" wrapText="1"/>
    </xf>
    <xf numFmtId="0" fontId="4" fillId="2" borderId="2" xfId="0" applyFont="1" applyFill="1" applyBorder="1" applyAlignment="1" applyProtection="1">
      <alignment horizontal="center" wrapText="1"/>
    </xf>
    <xf numFmtId="0" fontId="10" fillId="9" borderId="1" xfId="0" applyFont="1" applyFill="1" applyBorder="1" applyAlignment="1" applyProtection="1">
      <alignment horizontal="center" wrapText="1"/>
    </xf>
    <xf numFmtId="0" fontId="10" fillId="9" borderId="1" xfId="0" applyFont="1" applyFill="1" applyBorder="1" applyAlignment="1" applyProtection="1">
      <alignment horizontal="left" wrapText="1"/>
    </xf>
    <xf numFmtId="0" fontId="4" fillId="4" borderId="9" xfId="0" applyFont="1" applyFill="1" applyBorder="1" applyAlignment="1" applyProtection="1">
      <alignment horizontal="center" wrapText="1"/>
    </xf>
    <xf numFmtId="0" fontId="4" fillId="4" borderId="5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wrapText="1"/>
    </xf>
    <xf numFmtId="0" fontId="4" fillId="0" borderId="0" xfId="0" applyFont="1" applyFill="1" applyProtection="1"/>
    <xf numFmtId="0" fontId="5" fillId="5" borderId="6" xfId="0" applyFont="1" applyFill="1" applyBorder="1" applyAlignment="1" applyProtection="1">
      <alignment horizontal="left" wrapText="1"/>
    </xf>
    <xf numFmtId="0" fontId="6" fillId="0" borderId="7" xfId="0" applyFont="1" applyFill="1" applyBorder="1" applyAlignment="1" applyProtection="1">
      <alignment horizontal="left" wrapText="1"/>
    </xf>
    <xf numFmtId="0" fontId="6" fillId="0" borderId="8" xfId="0" applyFont="1" applyFill="1" applyBorder="1" applyAlignment="1" applyProtection="1">
      <alignment horizontal="left" wrapText="1"/>
    </xf>
    <xf numFmtId="0" fontId="2" fillId="0" borderId="0" xfId="0" applyFont="1" applyFill="1" applyAlignment="1" applyProtection="1">
      <alignment horizontal="center"/>
    </xf>
    <xf numFmtId="0" fontId="4" fillId="4" borderId="3" xfId="0" applyFont="1" applyFill="1" applyBorder="1" applyAlignment="1" applyProtection="1">
      <alignment horizontal="left" wrapText="1"/>
    </xf>
    <xf numFmtId="0" fontId="3" fillId="0" borderId="4" xfId="0" applyFont="1" applyFill="1" applyBorder="1" applyAlignment="1" applyProtection="1">
      <alignment wrapText="1"/>
    </xf>
    <xf numFmtId="0" fontId="3" fillId="0" borderId="4" xfId="0" applyFont="1" applyFill="1" applyBorder="1" applyAlignment="1" applyProtection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9CCFF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tabSelected="1" showRuler="0" zoomScaleNormal="100" zoomScalePageLayoutView="85" workbookViewId="0">
      <selection activeCell="C29" sqref="C29"/>
    </sheetView>
  </sheetViews>
  <sheetFormatPr defaultColWidth="9.140625" defaultRowHeight="15" x14ac:dyDescent="0.25"/>
  <cols>
    <col min="1" max="1" width="6.28515625" style="2" customWidth="1"/>
    <col min="2" max="2" width="11" style="48" customWidth="1"/>
    <col min="3" max="3" width="65.85546875" style="48" customWidth="1"/>
    <col min="4" max="5" width="9.140625" style="2"/>
    <col min="6" max="6" width="19.28515625" style="19" customWidth="1"/>
    <col min="7" max="7" width="23.85546875" style="19" customWidth="1"/>
    <col min="8" max="10" width="12" style="2" customWidth="1"/>
    <col min="11" max="16384" width="9.140625" style="2"/>
  </cols>
  <sheetData>
    <row r="1" spans="1:7" ht="18.75" x14ac:dyDescent="0.3">
      <c r="A1" s="1" t="s">
        <v>86</v>
      </c>
      <c r="B1" s="47"/>
    </row>
    <row r="2" spans="1:7" ht="17.25" customHeight="1" x14ac:dyDescent="0.3">
      <c r="B2" s="47"/>
    </row>
    <row r="3" spans="1:7" ht="21" customHeight="1" x14ac:dyDescent="0.3">
      <c r="A3" s="63" t="s">
        <v>91</v>
      </c>
      <c r="B3" s="63"/>
      <c r="C3" s="63"/>
      <c r="D3" s="63"/>
      <c r="E3" s="63"/>
      <c r="F3" s="63"/>
      <c r="G3" s="63"/>
    </row>
    <row r="5" spans="1:7" ht="53.25" customHeight="1" x14ac:dyDescent="0.25">
      <c r="A5" s="22"/>
      <c r="B5" s="3"/>
      <c r="C5" s="3" t="s">
        <v>0</v>
      </c>
      <c r="D5" s="3" t="s">
        <v>1</v>
      </c>
      <c r="E5" s="3" t="s">
        <v>2</v>
      </c>
      <c r="F5" s="3" t="s">
        <v>94</v>
      </c>
      <c r="G5" s="3" t="s">
        <v>87</v>
      </c>
    </row>
    <row r="6" spans="1:7" s="12" customFormat="1" x14ac:dyDescent="0.25">
      <c r="A6" s="29" t="s">
        <v>60</v>
      </c>
      <c r="B6" s="24"/>
      <c r="C6" s="24"/>
      <c r="D6" s="24"/>
      <c r="E6" s="24"/>
      <c r="F6" s="30" t="s">
        <v>93</v>
      </c>
      <c r="G6" s="31">
        <f>SUM(G7:G25)</f>
        <v>0</v>
      </c>
    </row>
    <row r="7" spans="1:7" s="4" customFormat="1" x14ac:dyDescent="0.25">
      <c r="A7" s="5">
        <v>1</v>
      </c>
      <c r="B7" s="64" t="s">
        <v>61</v>
      </c>
      <c r="C7" s="65"/>
      <c r="D7" s="5">
        <v>5</v>
      </c>
      <c r="E7" s="5" t="s">
        <v>3</v>
      </c>
      <c r="F7" s="17"/>
      <c r="G7" s="16">
        <f>D7*F7</f>
        <v>0</v>
      </c>
    </row>
    <row r="8" spans="1:7" s="4" customFormat="1" x14ac:dyDescent="0.25">
      <c r="A8" s="5">
        <v>2</v>
      </c>
      <c r="B8" s="5" t="s">
        <v>65</v>
      </c>
      <c r="C8" s="6" t="s">
        <v>62</v>
      </c>
      <c r="D8" s="5">
        <v>120</v>
      </c>
      <c r="E8" s="5" t="s">
        <v>3</v>
      </c>
      <c r="F8" s="17"/>
      <c r="G8" s="16">
        <f t="shared" ref="G8:G25" si="0">D8*F8</f>
        <v>0</v>
      </c>
    </row>
    <row r="9" spans="1:7" s="4" customFormat="1" x14ac:dyDescent="0.25">
      <c r="A9" s="5">
        <v>3</v>
      </c>
      <c r="B9" s="5"/>
      <c r="C9" s="6" t="s">
        <v>63</v>
      </c>
      <c r="D9" s="5">
        <v>60</v>
      </c>
      <c r="E9" s="5" t="s">
        <v>3</v>
      </c>
      <c r="F9" s="17"/>
      <c r="G9" s="16">
        <f t="shared" si="0"/>
        <v>0</v>
      </c>
    </row>
    <row r="10" spans="1:7" s="4" customFormat="1" x14ac:dyDescent="0.25">
      <c r="A10" s="5">
        <v>4</v>
      </c>
      <c r="B10" s="5"/>
      <c r="C10" s="6" t="s">
        <v>64</v>
      </c>
      <c r="D10" s="5">
        <v>10</v>
      </c>
      <c r="E10" s="5" t="s">
        <v>3</v>
      </c>
      <c r="F10" s="17"/>
      <c r="G10" s="16">
        <f t="shared" si="0"/>
        <v>0</v>
      </c>
    </row>
    <row r="11" spans="1:7" s="4" customFormat="1" x14ac:dyDescent="0.25">
      <c r="A11" s="5">
        <v>5</v>
      </c>
      <c r="B11" s="5"/>
      <c r="C11" s="6" t="s">
        <v>66</v>
      </c>
      <c r="D11" s="5">
        <v>150</v>
      </c>
      <c r="E11" s="5" t="s">
        <v>11</v>
      </c>
      <c r="F11" s="17"/>
      <c r="G11" s="16">
        <f t="shared" si="0"/>
        <v>0</v>
      </c>
    </row>
    <row r="12" spans="1:7" s="4" customFormat="1" x14ac:dyDescent="0.25">
      <c r="A12" s="5">
        <v>6</v>
      </c>
      <c r="B12" s="5"/>
      <c r="C12" s="6" t="s">
        <v>100</v>
      </c>
      <c r="D12" s="5">
        <v>50</v>
      </c>
      <c r="E12" s="5" t="s">
        <v>11</v>
      </c>
      <c r="F12" s="17"/>
      <c r="G12" s="16">
        <f t="shared" si="0"/>
        <v>0</v>
      </c>
    </row>
    <row r="13" spans="1:7" s="4" customFormat="1" x14ac:dyDescent="0.25">
      <c r="A13" s="5">
        <v>7</v>
      </c>
      <c r="B13" s="5"/>
      <c r="C13" s="6" t="s">
        <v>67</v>
      </c>
      <c r="D13" s="5">
        <v>1</v>
      </c>
      <c r="E13" s="5" t="s">
        <v>3</v>
      </c>
      <c r="F13" s="17"/>
      <c r="G13" s="16">
        <f t="shared" si="0"/>
        <v>0</v>
      </c>
    </row>
    <row r="14" spans="1:7" s="4" customFormat="1" x14ac:dyDescent="0.25">
      <c r="A14" s="5">
        <v>8</v>
      </c>
      <c r="B14" s="5"/>
      <c r="C14" s="6" t="s">
        <v>68</v>
      </c>
      <c r="D14" s="5">
        <v>10</v>
      </c>
      <c r="E14" s="5" t="s">
        <v>11</v>
      </c>
      <c r="F14" s="17"/>
      <c r="G14" s="16">
        <f t="shared" si="0"/>
        <v>0</v>
      </c>
    </row>
    <row r="15" spans="1:7" s="4" customFormat="1" x14ac:dyDescent="0.25">
      <c r="A15" s="5">
        <v>9</v>
      </c>
      <c r="B15" s="5"/>
      <c r="C15" s="6" t="s">
        <v>69</v>
      </c>
      <c r="D15" s="5">
        <v>10</v>
      </c>
      <c r="E15" s="5" t="s">
        <v>11</v>
      </c>
      <c r="F15" s="17"/>
      <c r="G15" s="16">
        <f t="shared" si="0"/>
        <v>0</v>
      </c>
    </row>
    <row r="16" spans="1:7" s="4" customFormat="1" ht="28.5" customHeight="1" x14ac:dyDescent="0.25">
      <c r="A16" s="5">
        <v>10</v>
      </c>
      <c r="B16" s="64" t="s">
        <v>96</v>
      </c>
      <c r="C16" s="66"/>
      <c r="D16" s="5">
        <v>1</v>
      </c>
      <c r="E16" s="5" t="s">
        <v>3</v>
      </c>
      <c r="F16" s="17"/>
      <c r="G16" s="16">
        <f t="shared" si="0"/>
        <v>0</v>
      </c>
    </row>
    <row r="17" spans="1:7" s="4" customFormat="1" x14ac:dyDescent="0.25">
      <c r="A17" s="5">
        <v>11</v>
      </c>
      <c r="B17" s="5" t="s">
        <v>65</v>
      </c>
      <c r="C17" s="6" t="s">
        <v>63</v>
      </c>
      <c r="D17" s="5">
        <v>10</v>
      </c>
      <c r="E17" s="5" t="s">
        <v>3</v>
      </c>
      <c r="F17" s="17"/>
      <c r="G17" s="16">
        <f t="shared" si="0"/>
        <v>0</v>
      </c>
    </row>
    <row r="18" spans="1:7" s="4" customFormat="1" x14ac:dyDescent="0.25">
      <c r="A18" s="5">
        <v>12</v>
      </c>
      <c r="B18" s="5"/>
      <c r="C18" s="6" t="s">
        <v>64</v>
      </c>
      <c r="D18" s="5">
        <v>5</v>
      </c>
      <c r="E18" s="5" t="s">
        <v>3</v>
      </c>
      <c r="F18" s="17"/>
      <c r="G18" s="16">
        <f t="shared" si="0"/>
        <v>0</v>
      </c>
    </row>
    <row r="19" spans="1:7" s="4" customFormat="1" x14ac:dyDescent="0.25">
      <c r="A19" s="5">
        <v>13</v>
      </c>
      <c r="B19" s="5"/>
      <c r="C19" s="6" t="s">
        <v>99</v>
      </c>
      <c r="D19" s="5">
        <v>3</v>
      </c>
      <c r="E19" s="5" t="s">
        <v>3</v>
      </c>
      <c r="F19" s="17"/>
      <c r="G19" s="16">
        <f t="shared" si="0"/>
        <v>0</v>
      </c>
    </row>
    <row r="20" spans="1:7" s="4" customFormat="1" x14ac:dyDescent="0.25">
      <c r="A20" s="5">
        <v>14</v>
      </c>
      <c r="B20" s="5"/>
      <c r="C20" s="6" t="s">
        <v>62</v>
      </c>
      <c r="D20" s="5">
        <v>80</v>
      </c>
      <c r="E20" s="5" t="s">
        <v>3</v>
      </c>
      <c r="F20" s="17"/>
      <c r="G20" s="16">
        <f t="shared" si="0"/>
        <v>0</v>
      </c>
    </row>
    <row r="21" spans="1:7" s="4" customFormat="1" x14ac:dyDescent="0.25">
      <c r="A21" s="5">
        <v>15</v>
      </c>
      <c r="B21" s="5"/>
      <c r="C21" s="6" t="s">
        <v>70</v>
      </c>
      <c r="D21" s="5">
        <v>1</v>
      </c>
      <c r="E21" s="5" t="s">
        <v>3</v>
      </c>
      <c r="F21" s="17"/>
      <c r="G21" s="16">
        <f t="shared" si="0"/>
        <v>0</v>
      </c>
    </row>
    <row r="22" spans="1:7" s="4" customFormat="1" x14ac:dyDescent="0.25">
      <c r="A22" s="5">
        <v>16</v>
      </c>
      <c r="B22" s="5"/>
      <c r="C22" s="6" t="s">
        <v>71</v>
      </c>
      <c r="D22" s="5">
        <v>1</v>
      </c>
      <c r="E22" s="5" t="s">
        <v>3</v>
      </c>
      <c r="F22" s="17"/>
      <c r="G22" s="16">
        <f t="shared" si="0"/>
        <v>0</v>
      </c>
    </row>
    <row r="23" spans="1:7" s="4" customFormat="1" ht="26.25" x14ac:dyDescent="0.25">
      <c r="A23" s="5">
        <v>17</v>
      </c>
      <c r="B23" s="5"/>
      <c r="C23" s="6" t="s">
        <v>97</v>
      </c>
      <c r="D23" s="5">
        <v>3</v>
      </c>
      <c r="E23" s="5" t="s">
        <v>3</v>
      </c>
      <c r="F23" s="17"/>
      <c r="G23" s="16">
        <f t="shared" si="0"/>
        <v>0</v>
      </c>
    </row>
    <row r="24" spans="1:7" s="4" customFormat="1" ht="26.25" x14ac:dyDescent="0.25">
      <c r="A24" s="5">
        <v>18</v>
      </c>
      <c r="B24" s="5"/>
      <c r="C24" s="6" t="s">
        <v>72</v>
      </c>
      <c r="D24" s="5">
        <v>30</v>
      </c>
      <c r="E24" s="5" t="s">
        <v>3</v>
      </c>
      <c r="F24" s="17"/>
      <c r="G24" s="16">
        <f t="shared" si="0"/>
        <v>0</v>
      </c>
    </row>
    <row r="25" spans="1:7" s="4" customFormat="1" x14ac:dyDescent="0.25">
      <c r="A25" s="5">
        <v>19</v>
      </c>
      <c r="B25" s="5"/>
      <c r="C25" s="6" t="s">
        <v>73</v>
      </c>
      <c r="D25" s="5">
        <v>4</v>
      </c>
      <c r="E25" s="5" t="s">
        <v>3</v>
      </c>
      <c r="F25" s="17"/>
      <c r="G25" s="16">
        <f t="shared" si="0"/>
        <v>0</v>
      </c>
    </row>
    <row r="26" spans="1:7" s="13" customFormat="1" x14ac:dyDescent="0.25">
      <c r="A26" s="29" t="s">
        <v>59</v>
      </c>
      <c r="B26" s="49"/>
      <c r="C26" s="49"/>
      <c r="D26" s="32"/>
      <c r="E26" s="32"/>
      <c r="F26" s="33" t="s">
        <v>93</v>
      </c>
      <c r="G26" s="34">
        <f>SUM(G27:G37)</f>
        <v>0</v>
      </c>
    </row>
    <row r="27" spans="1:7" ht="26.25" x14ac:dyDescent="0.25">
      <c r="A27" s="25">
        <v>20</v>
      </c>
      <c r="B27" s="50"/>
      <c r="C27" s="26" t="s">
        <v>74</v>
      </c>
      <c r="D27" s="25">
        <v>22</v>
      </c>
      <c r="E27" s="25" t="s">
        <v>3</v>
      </c>
      <c r="F27" s="27"/>
      <c r="G27" s="28">
        <f>D27*F27</f>
        <v>0</v>
      </c>
    </row>
    <row r="28" spans="1:7" x14ac:dyDescent="0.25">
      <c r="A28" s="7">
        <v>22</v>
      </c>
      <c r="B28" s="51"/>
      <c r="C28" s="8" t="s">
        <v>5</v>
      </c>
      <c r="D28" s="7">
        <v>3</v>
      </c>
      <c r="E28" s="7" t="s">
        <v>3</v>
      </c>
      <c r="F28" s="20"/>
      <c r="G28" s="18">
        <f t="shared" ref="G28:G37" si="1">D28*F28</f>
        <v>0</v>
      </c>
    </row>
    <row r="29" spans="1:7" ht="27.75" customHeight="1" x14ac:dyDescent="0.25">
      <c r="A29" s="25">
        <v>23</v>
      </c>
      <c r="B29" s="51"/>
      <c r="C29" s="8" t="s">
        <v>12</v>
      </c>
      <c r="D29" s="7">
        <v>3</v>
      </c>
      <c r="E29" s="7" t="s">
        <v>3</v>
      </c>
      <c r="F29" s="20"/>
      <c r="G29" s="18">
        <f t="shared" si="1"/>
        <v>0</v>
      </c>
    </row>
    <row r="30" spans="1:7" x14ac:dyDescent="0.25">
      <c r="A30" s="7">
        <v>24</v>
      </c>
      <c r="B30" s="51"/>
      <c r="C30" s="8" t="s">
        <v>6</v>
      </c>
      <c r="D30" s="7">
        <v>6</v>
      </c>
      <c r="E30" s="7" t="s">
        <v>3</v>
      </c>
      <c r="F30" s="20"/>
      <c r="G30" s="18">
        <f t="shared" si="1"/>
        <v>0</v>
      </c>
    </row>
    <row r="31" spans="1:7" ht="26.25" x14ac:dyDescent="0.25">
      <c r="A31" s="7">
        <v>25</v>
      </c>
      <c r="B31" s="51"/>
      <c r="C31" s="8" t="s">
        <v>7</v>
      </c>
      <c r="D31" s="7">
        <v>2</v>
      </c>
      <c r="E31" s="7" t="s">
        <v>3</v>
      </c>
      <c r="F31" s="20"/>
      <c r="G31" s="18">
        <f t="shared" si="1"/>
        <v>0</v>
      </c>
    </row>
    <row r="32" spans="1:7" x14ac:dyDescent="0.25">
      <c r="A32" s="25">
        <v>26</v>
      </c>
      <c r="B32" s="51"/>
      <c r="C32" s="8" t="s">
        <v>8</v>
      </c>
      <c r="D32" s="7">
        <v>22</v>
      </c>
      <c r="E32" s="7" t="s">
        <v>3</v>
      </c>
      <c r="F32" s="20"/>
      <c r="G32" s="18">
        <f t="shared" si="1"/>
        <v>0</v>
      </c>
    </row>
    <row r="33" spans="1:7" x14ac:dyDescent="0.25">
      <c r="A33" s="7">
        <v>27</v>
      </c>
      <c r="B33" s="51"/>
      <c r="C33" s="8" t="s">
        <v>9</v>
      </c>
      <c r="D33" s="7">
        <v>6</v>
      </c>
      <c r="E33" s="7" t="s">
        <v>3</v>
      </c>
      <c r="F33" s="20"/>
      <c r="G33" s="18">
        <f t="shared" si="1"/>
        <v>0</v>
      </c>
    </row>
    <row r="34" spans="1:7" ht="26.25" x14ac:dyDescent="0.25">
      <c r="A34" s="7">
        <v>28</v>
      </c>
      <c r="B34" s="51"/>
      <c r="C34" s="8" t="s">
        <v>10</v>
      </c>
      <c r="D34" s="7">
        <v>22</v>
      </c>
      <c r="E34" s="7" t="s">
        <v>3</v>
      </c>
      <c r="F34" s="20"/>
      <c r="G34" s="18">
        <f t="shared" si="1"/>
        <v>0</v>
      </c>
    </row>
    <row r="35" spans="1:7" ht="26.25" x14ac:dyDescent="0.25">
      <c r="A35" s="25">
        <v>29</v>
      </c>
      <c r="B35" s="51"/>
      <c r="C35" s="8" t="s">
        <v>82</v>
      </c>
      <c r="D35" s="7">
        <v>10</v>
      </c>
      <c r="E35" s="7" t="s">
        <v>3</v>
      </c>
      <c r="F35" s="20"/>
      <c r="G35" s="18">
        <f t="shared" si="1"/>
        <v>0</v>
      </c>
    </row>
    <row r="36" spans="1:7" ht="15.75" customHeight="1" x14ac:dyDescent="0.25">
      <c r="A36" s="7">
        <v>30</v>
      </c>
      <c r="B36" s="51"/>
      <c r="C36" s="9" t="s">
        <v>98</v>
      </c>
      <c r="D36" s="7">
        <v>500</v>
      </c>
      <c r="E36" s="7" t="s">
        <v>11</v>
      </c>
      <c r="F36" s="20"/>
      <c r="G36" s="18">
        <f t="shared" si="1"/>
        <v>0</v>
      </c>
    </row>
    <row r="37" spans="1:7" x14ac:dyDescent="0.25">
      <c r="A37" s="35">
        <v>31</v>
      </c>
      <c r="B37" s="52"/>
      <c r="C37" s="36" t="s">
        <v>13</v>
      </c>
      <c r="D37" s="35">
        <v>1</v>
      </c>
      <c r="E37" s="35" t="s">
        <v>4</v>
      </c>
      <c r="F37" s="37"/>
      <c r="G37" s="38">
        <f t="shared" si="1"/>
        <v>0</v>
      </c>
    </row>
    <row r="38" spans="1:7" s="13" customFormat="1" x14ac:dyDescent="0.25">
      <c r="A38" s="39" t="s">
        <v>14</v>
      </c>
      <c r="B38" s="53"/>
      <c r="C38" s="53"/>
      <c r="D38" s="33"/>
      <c r="E38" s="33"/>
      <c r="F38" s="33" t="s">
        <v>93</v>
      </c>
      <c r="G38" s="34">
        <f>SUM(G39:G51)</f>
        <v>0</v>
      </c>
    </row>
    <row r="39" spans="1:7" ht="26.25" x14ac:dyDescent="0.25">
      <c r="A39" s="25">
        <v>32</v>
      </c>
      <c r="B39" s="50"/>
      <c r="C39" s="26" t="s">
        <v>81</v>
      </c>
      <c r="D39" s="25">
        <v>400</v>
      </c>
      <c r="E39" s="25" t="s">
        <v>11</v>
      </c>
      <c r="F39" s="27"/>
      <c r="G39" s="28">
        <f>D39*F39</f>
        <v>0</v>
      </c>
    </row>
    <row r="40" spans="1:7" ht="26.25" x14ac:dyDescent="0.25">
      <c r="A40" s="7">
        <v>33</v>
      </c>
      <c r="B40" s="51"/>
      <c r="C40" s="8" t="s">
        <v>80</v>
      </c>
      <c r="D40" s="7">
        <v>50</v>
      </c>
      <c r="E40" s="7" t="s">
        <v>11</v>
      </c>
      <c r="F40" s="20"/>
      <c r="G40" s="18">
        <f t="shared" ref="G40:G51" si="2">D40*F40</f>
        <v>0</v>
      </c>
    </row>
    <row r="41" spans="1:7" x14ac:dyDescent="0.25">
      <c r="A41" s="7">
        <v>34</v>
      </c>
      <c r="B41" s="51"/>
      <c r="C41" s="8" t="s">
        <v>15</v>
      </c>
      <c r="D41" s="7">
        <v>1</v>
      </c>
      <c r="E41" s="7" t="s">
        <v>4</v>
      </c>
      <c r="F41" s="20"/>
      <c r="G41" s="18">
        <f t="shared" si="2"/>
        <v>0</v>
      </c>
    </row>
    <row r="42" spans="1:7" x14ac:dyDescent="0.25">
      <c r="A42" s="7">
        <v>35</v>
      </c>
      <c r="B42" s="51"/>
      <c r="C42" s="8" t="s">
        <v>79</v>
      </c>
      <c r="D42" s="7">
        <v>300</v>
      </c>
      <c r="E42" s="7" t="s">
        <v>11</v>
      </c>
      <c r="F42" s="20"/>
      <c r="G42" s="18">
        <f t="shared" si="2"/>
        <v>0</v>
      </c>
    </row>
    <row r="43" spans="1:7" x14ac:dyDescent="0.25">
      <c r="A43" s="7">
        <v>36</v>
      </c>
      <c r="B43" s="51"/>
      <c r="C43" s="8" t="s">
        <v>16</v>
      </c>
      <c r="D43" s="7">
        <v>1</v>
      </c>
      <c r="E43" s="7" t="s">
        <v>4</v>
      </c>
      <c r="F43" s="20"/>
      <c r="G43" s="18">
        <f t="shared" si="2"/>
        <v>0</v>
      </c>
    </row>
    <row r="44" spans="1:7" x14ac:dyDescent="0.25">
      <c r="A44" s="7">
        <v>37</v>
      </c>
      <c r="B44" s="51"/>
      <c r="C44" s="8" t="s">
        <v>78</v>
      </c>
      <c r="D44" s="7">
        <v>11</v>
      </c>
      <c r="E44" s="7" t="s">
        <v>3</v>
      </c>
      <c r="F44" s="20"/>
      <c r="G44" s="18">
        <f t="shared" si="2"/>
        <v>0</v>
      </c>
    </row>
    <row r="45" spans="1:7" x14ac:dyDescent="0.25">
      <c r="A45" s="7">
        <v>38</v>
      </c>
      <c r="B45" s="51"/>
      <c r="C45" s="8" t="s">
        <v>17</v>
      </c>
      <c r="D45" s="7">
        <v>600</v>
      </c>
      <c r="E45" s="7" t="s">
        <v>3</v>
      </c>
      <c r="F45" s="20"/>
      <c r="G45" s="18">
        <f t="shared" si="2"/>
        <v>0</v>
      </c>
    </row>
    <row r="46" spans="1:7" x14ac:dyDescent="0.25">
      <c r="A46" s="7">
        <v>39</v>
      </c>
      <c r="B46" s="51"/>
      <c r="C46" s="8" t="s">
        <v>18</v>
      </c>
      <c r="D46" s="7">
        <v>35</v>
      </c>
      <c r="E46" s="7" t="s">
        <v>3</v>
      </c>
      <c r="F46" s="20"/>
      <c r="G46" s="18">
        <f t="shared" si="2"/>
        <v>0</v>
      </c>
    </row>
    <row r="47" spans="1:7" x14ac:dyDescent="0.25">
      <c r="A47" s="7">
        <v>40</v>
      </c>
      <c r="B47" s="51"/>
      <c r="C47" s="8" t="s">
        <v>19</v>
      </c>
      <c r="D47" s="7">
        <v>35</v>
      </c>
      <c r="E47" s="7" t="s">
        <v>3</v>
      </c>
      <c r="F47" s="20"/>
      <c r="G47" s="18">
        <f t="shared" si="2"/>
        <v>0</v>
      </c>
    </row>
    <row r="48" spans="1:7" x14ac:dyDescent="0.25">
      <c r="A48" s="7">
        <v>41</v>
      </c>
      <c r="B48" s="51"/>
      <c r="C48" s="8" t="s">
        <v>20</v>
      </c>
      <c r="D48" s="7">
        <v>35</v>
      </c>
      <c r="E48" s="7" t="s">
        <v>3</v>
      </c>
      <c r="F48" s="20"/>
      <c r="G48" s="18">
        <f t="shared" si="2"/>
        <v>0</v>
      </c>
    </row>
    <row r="49" spans="1:7" x14ac:dyDescent="0.25">
      <c r="A49" s="7">
        <v>42</v>
      </c>
      <c r="B49" s="51"/>
      <c r="C49" s="8" t="s">
        <v>21</v>
      </c>
      <c r="D49" s="7">
        <v>20</v>
      </c>
      <c r="E49" s="7" t="s">
        <v>3</v>
      </c>
      <c r="F49" s="20"/>
      <c r="G49" s="18">
        <f t="shared" si="2"/>
        <v>0</v>
      </c>
    </row>
    <row r="50" spans="1:7" ht="26.25" x14ac:dyDescent="0.25">
      <c r="A50" s="7">
        <v>43</v>
      </c>
      <c r="B50" s="51"/>
      <c r="C50" s="8" t="s">
        <v>22</v>
      </c>
      <c r="D50" s="7">
        <v>12</v>
      </c>
      <c r="E50" s="7" t="s">
        <v>3</v>
      </c>
      <c r="F50" s="20"/>
      <c r="G50" s="18">
        <f t="shared" si="2"/>
        <v>0</v>
      </c>
    </row>
    <row r="51" spans="1:7" x14ac:dyDescent="0.25">
      <c r="A51" s="35">
        <v>44</v>
      </c>
      <c r="B51" s="52"/>
      <c r="C51" s="36" t="s">
        <v>23</v>
      </c>
      <c r="D51" s="35">
        <v>1</v>
      </c>
      <c r="E51" s="35" t="s">
        <v>4</v>
      </c>
      <c r="F51" s="37"/>
      <c r="G51" s="38">
        <f t="shared" si="2"/>
        <v>0</v>
      </c>
    </row>
    <row r="52" spans="1:7" s="13" customFormat="1" x14ac:dyDescent="0.25">
      <c r="A52" s="39" t="s">
        <v>24</v>
      </c>
      <c r="B52" s="54"/>
      <c r="C52" s="54"/>
      <c r="D52" s="40"/>
      <c r="E52" s="40"/>
      <c r="F52" s="33" t="s">
        <v>93</v>
      </c>
      <c r="G52" s="34">
        <f>SUM(G53:G70)</f>
        <v>0</v>
      </c>
    </row>
    <row r="53" spans="1:7" x14ac:dyDescent="0.25">
      <c r="A53" s="25">
        <v>45</v>
      </c>
      <c r="B53" s="50"/>
      <c r="C53" s="26" t="s">
        <v>25</v>
      </c>
      <c r="D53" s="25">
        <v>169</v>
      </c>
      <c r="E53" s="25" t="s">
        <v>3</v>
      </c>
      <c r="F53" s="27"/>
      <c r="G53" s="28">
        <f>D53*F53</f>
        <v>0</v>
      </c>
    </row>
    <row r="54" spans="1:7" x14ac:dyDescent="0.25">
      <c r="A54" s="7">
        <v>46</v>
      </c>
      <c r="B54" s="51"/>
      <c r="C54" s="8" t="s">
        <v>26</v>
      </c>
      <c r="D54" s="7">
        <v>169</v>
      </c>
      <c r="E54" s="7" t="s">
        <v>3</v>
      </c>
      <c r="F54" s="20"/>
      <c r="G54" s="18">
        <f t="shared" ref="G54:G70" si="3">D54*F54</f>
        <v>0</v>
      </c>
    </row>
    <row r="55" spans="1:7" x14ac:dyDescent="0.25">
      <c r="A55" s="7">
        <v>47</v>
      </c>
      <c r="B55" s="51"/>
      <c r="C55" s="8" t="s">
        <v>27</v>
      </c>
      <c r="D55" s="7">
        <v>169</v>
      </c>
      <c r="E55" s="7" t="s">
        <v>3</v>
      </c>
      <c r="F55" s="20"/>
      <c r="G55" s="18">
        <f t="shared" si="3"/>
        <v>0</v>
      </c>
    </row>
    <row r="56" spans="1:7" ht="26.25" x14ac:dyDescent="0.25">
      <c r="A56" s="7">
        <v>48</v>
      </c>
      <c r="B56" s="51"/>
      <c r="C56" s="8" t="s">
        <v>28</v>
      </c>
      <c r="D56" s="7">
        <v>8</v>
      </c>
      <c r="E56" s="7" t="s">
        <v>3</v>
      </c>
      <c r="F56" s="20"/>
      <c r="G56" s="18">
        <f t="shared" si="3"/>
        <v>0</v>
      </c>
    </row>
    <row r="57" spans="1:7" x14ac:dyDescent="0.25">
      <c r="A57" s="7">
        <v>49</v>
      </c>
      <c r="B57" s="51"/>
      <c r="C57" s="8" t="s">
        <v>29</v>
      </c>
      <c r="D57" s="7">
        <v>8</v>
      </c>
      <c r="E57" s="7" t="s">
        <v>3</v>
      </c>
      <c r="F57" s="20"/>
      <c r="G57" s="18">
        <f t="shared" si="3"/>
        <v>0</v>
      </c>
    </row>
    <row r="58" spans="1:7" ht="26.25" x14ac:dyDescent="0.25">
      <c r="A58" s="7">
        <v>50</v>
      </c>
      <c r="B58" s="51"/>
      <c r="C58" s="8" t="s">
        <v>30</v>
      </c>
      <c r="D58" s="7">
        <v>8</v>
      </c>
      <c r="E58" s="7" t="s">
        <v>3</v>
      </c>
      <c r="F58" s="20"/>
      <c r="G58" s="18">
        <f t="shared" si="3"/>
        <v>0</v>
      </c>
    </row>
    <row r="59" spans="1:7" x14ac:dyDescent="0.25">
      <c r="A59" s="7">
        <v>51</v>
      </c>
      <c r="B59" s="51"/>
      <c r="C59" s="8" t="s">
        <v>75</v>
      </c>
      <c r="D59" s="7">
        <v>400</v>
      </c>
      <c r="E59" s="7" t="s">
        <v>11</v>
      </c>
      <c r="F59" s="20"/>
      <c r="G59" s="18">
        <f t="shared" si="3"/>
        <v>0</v>
      </c>
    </row>
    <row r="60" spans="1:7" ht="26.25" x14ac:dyDescent="0.25">
      <c r="A60" s="7">
        <v>52</v>
      </c>
      <c r="B60" s="51"/>
      <c r="C60" s="8" t="s">
        <v>31</v>
      </c>
      <c r="D60" s="7">
        <v>200</v>
      </c>
      <c r="E60" s="7" t="s">
        <v>3</v>
      </c>
      <c r="F60" s="20"/>
      <c r="G60" s="18">
        <f t="shared" si="3"/>
        <v>0</v>
      </c>
    </row>
    <row r="61" spans="1:7" x14ac:dyDescent="0.25">
      <c r="A61" s="7">
        <v>53</v>
      </c>
      <c r="B61" s="51"/>
      <c r="C61" s="8" t="s">
        <v>76</v>
      </c>
      <c r="D61" s="7">
        <v>60</v>
      </c>
      <c r="E61" s="7" t="s">
        <v>11</v>
      </c>
      <c r="F61" s="20"/>
      <c r="G61" s="18">
        <f t="shared" si="3"/>
        <v>0</v>
      </c>
    </row>
    <row r="62" spans="1:7" x14ac:dyDescent="0.25">
      <c r="A62" s="7">
        <v>54</v>
      </c>
      <c r="B62" s="51"/>
      <c r="C62" s="8" t="s">
        <v>33</v>
      </c>
      <c r="D62" s="7">
        <v>10</v>
      </c>
      <c r="E62" s="7" t="s">
        <v>3</v>
      </c>
      <c r="F62" s="20"/>
      <c r="G62" s="18">
        <f t="shared" si="3"/>
        <v>0</v>
      </c>
    </row>
    <row r="63" spans="1:7" x14ac:dyDescent="0.25">
      <c r="A63" s="7">
        <v>55</v>
      </c>
      <c r="B63" s="51"/>
      <c r="C63" s="8" t="s">
        <v>34</v>
      </c>
      <c r="D63" s="7">
        <v>20</v>
      </c>
      <c r="E63" s="7" t="s">
        <v>3</v>
      </c>
      <c r="F63" s="20"/>
      <c r="G63" s="18">
        <f t="shared" si="3"/>
        <v>0</v>
      </c>
    </row>
    <row r="64" spans="1:7" x14ac:dyDescent="0.25">
      <c r="A64" s="7">
        <v>56</v>
      </c>
      <c r="B64" s="51"/>
      <c r="C64" s="8" t="s">
        <v>35</v>
      </c>
      <c r="D64" s="7">
        <v>2</v>
      </c>
      <c r="E64" s="7" t="s">
        <v>3</v>
      </c>
      <c r="F64" s="20"/>
      <c r="G64" s="18">
        <f t="shared" si="3"/>
        <v>0</v>
      </c>
    </row>
    <row r="65" spans="1:7" x14ac:dyDescent="0.25">
      <c r="A65" s="7">
        <v>57</v>
      </c>
      <c r="B65" s="51"/>
      <c r="C65" s="8" t="s">
        <v>19</v>
      </c>
      <c r="D65" s="7">
        <v>4</v>
      </c>
      <c r="E65" s="7" t="s">
        <v>3</v>
      </c>
      <c r="F65" s="20"/>
      <c r="G65" s="18">
        <f t="shared" si="3"/>
        <v>0</v>
      </c>
    </row>
    <row r="66" spans="1:7" x14ac:dyDescent="0.25">
      <c r="A66" s="7">
        <v>58</v>
      </c>
      <c r="B66" s="51"/>
      <c r="C66" s="8" t="s">
        <v>20</v>
      </c>
      <c r="D66" s="7">
        <v>10</v>
      </c>
      <c r="E66" s="7" t="s">
        <v>3</v>
      </c>
      <c r="F66" s="20"/>
      <c r="G66" s="18">
        <f t="shared" si="3"/>
        <v>0</v>
      </c>
    </row>
    <row r="67" spans="1:7" x14ac:dyDescent="0.25">
      <c r="A67" s="7">
        <v>59</v>
      </c>
      <c r="B67" s="51"/>
      <c r="C67" s="8" t="s">
        <v>36</v>
      </c>
      <c r="D67" s="7">
        <v>20</v>
      </c>
      <c r="E67" s="7" t="s">
        <v>3</v>
      </c>
      <c r="F67" s="20"/>
      <c r="G67" s="18">
        <f t="shared" si="3"/>
        <v>0</v>
      </c>
    </row>
    <row r="68" spans="1:7" ht="42" customHeight="1" x14ac:dyDescent="0.25">
      <c r="A68" s="7">
        <v>60</v>
      </c>
      <c r="B68" s="51"/>
      <c r="C68" s="8" t="s">
        <v>37</v>
      </c>
      <c r="D68" s="7">
        <v>2</v>
      </c>
      <c r="E68" s="7" t="s">
        <v>3</v>
      </c>
      <c r="F68" s="20"/>
      <c r="G68" s="18">
        <f t="shared" si="3"/>
        <v>0</v>
      </c>
    </row>
    <row r="69" spans="1:7" ht="26.25" x14ac:dyDescent="0.25">
      <c r="A69" s="7">
        <v>61</v>
      </c>
      <c r="B69" s="51"/>
      <c r="C69" s="8" t="s">
        <v>38</v>
      </c>
      <c r="D69" s="7">
        <v>2</v>
      </c>
      <c r="E69" s="7" t="s">
        <v>3</v>
      </c>
      <c r="F69" s="20"/>
      <c r="G69" s="18">
        <f t="shared" si="3"/>
        <v>0</v>
      </c>
    </row>
    <row r="70" spans="1:7" x14ac:dyDescent="0.25">
      <c r="A70" s="35">
        <v>62</v>
      </c>
      <c r="B70" s="52"/>
      <c r="C70" s="36" t="s">
        <v>32</v>
      </c>
      <c r="D70" s="35">
        <v>1</v>
      </c>
      <c r="E70" s="35" t="s">
        <v>4</v>
      </c>
      <c r="F70" s="37"/>
      <c r="G70" s="38">
        <f t="shared" si="3"/>
        <v>0</v>
      </c>
    </row>
    <row r="71" spans="1:7" s="13" customFormat="1" x14ac:dyDescent="0.25">
      <c r="A71" s="39" t="s">
        <v>39</v>
      </c>
      <c r="B71" s="53"/>
      <c r="C71" s="53"/>
      <c r="D71" s="33"/>
      <c r="E71" s="33"/>
      <c r="F71" s="33" t="s">
        <v>93</v>
      </c>
      <c r="G71" s="34">
        <f>SUM(G72:G74)</f>
        <v>0</v>
      </c>
    </row>
    <row r="72" spans="1:7" x14ac:dyDescent="0.25">
      <c r="A72" s="25">
        <v>63</v>
      </c>
      <c r="B72" s="50"/>
      <c r="C72" s="26" t="s">
        <v>40</v>
      </c>
      <c r="D72" s="25">
        <v>1</v>
      </c>
      <c r="E72" s="25" t="s">
        <v>3</v>
      </c>
      <c r="F72" s="27"/>
      <c r="G72" s="28">
        <f>D72*F72</f>
        <v>0</v>
      </c>
    </row>
    <row r="73" spans="1:7" x14ac:dyDescent="0.25">
      <c r="A73" s="7">
        <v>64</v>
      </c>
      <c r="B73" s="51"/>
      <c r="C73" s="8" t="s">
        <v>41</v>
      </c>
      <c r="D73" s="7">
        <v>1</v>
      </c>
      <c r="E73" s="7" t="s">
        <v>3</v>
      </c>
      <c r="F73" s="20"/>
      <c r="G73" s="18">
        <f t="shared" ref="G73:G74" si="4">D73*F73</f>
        <v>0</v>
      </c>
    </row>
    <row r="74" spans="1:7" x14ac:dyDescent="0.25">
      <c r="A74" s="35">
        <v>65</v>
      </c>
      <c r="B74" s="52"/>
      <c r="C74" s="36" t="s">
        <v>83</v>
      </c>
      <c r="D74" s="35">
        <v>1</v>
      </c>
      <c r="E74" s="35" t="s">
        <v>4</v>
      </c>
      <c r="F74" s="37"/>
      <c r="G74" s="38">
        <f t="shared" si="4"/>
        <v>0</v>
      </c>
    </row>
    <row r="75" spans="1:7" s="13" customFormat="1" x14ac:dyDescent="0.25">
      <c r="A75" s="39" t="s">
        <v>42</v>
      </c>
      <c r="B75" s="53"/>
      <c r="C75" s="53"/>
      <c r="D75" s="33"/>
      <c r="E75" s="33"/>
      <c r="F75" s="33" t="s">
        <v>93</v>
      </c>
      <c r="G75" s="34">
        <f>SUM(G76:G88)</f>
        <v>0</v>
      </c>
    </row>
    <row r="76" spans="1:7" x14ac:dyDescent="0.25">
      <c r="A76" s="25">
        <v>66</v>
      </c>
      <c r="B76" s="50"/>
      <c r="C76" s="26" t="s">
        <v>43</v>
      </c>
      <c r="D76" s="25">
        <v>2</v>
      </c>
      <c r="E76" s="25" t="s">
        <v>3</v>
      </c>
      <c r="F76" s="27"/>
      <c r="G76" s="28">
        <f>D76*F76</f>
        <v>0</v>
      </c>
    </row>
    <row r="77" spans="1:7" x14ac:dyDescent="0.25">
      <c r="A77" s="7">
        <v>67</v>
      </c>
      <c r="B77" s="51"/>
      <c r="C77" s="8" t="s">
        <v>44</v>
      </c>
      <c r="D77" s="7">
        <v>1</v>
      </c>
      <c r="E77" s="7" t="s">
        <v>3</v>
      </c>
      <c r="F77" s="20"/>
      <c r="G77" s="18">
        <f t="shared" ref="G77:G88" si="5">D77*F77</f>
        <v>0</v>
      </c>
    </row>
    <row r="78" spans="1:7" ht="39" x14ac:dyDescent="0.25">
      <c r="A78" s="7">
        <v>68</v>
      </c>
      <c r="B78" s="51"/>
      <c r="C78" s="8" t="s">
        <v>45</v>
      </c>
      <c r="D78" s="7">
        <v>1</v>
      </c>
      <c r="E78" s="7" t="s">
        <v>3</v>
      </c>
      <c r="F78" s="20"/>
      <c r="G78" s="18">
        <f t="shared" si="5"/>
        <v>0</v>
      </c>
    </row>
    <row r="79" spans="1:7" ht="26.25" x14ac:dyDescent="0.25">
      <c r="A79" s="7">
        <v>69</v>
      </c>
      <c r="B79" s="51"/>
      <c r="C79" s="8" t="s">
        <v>46</v>
      </c>
      <c r="D79" s="7">
        <v>3</v>
      </c>
      <c r="E79" s="7" t="s">
        <v>3</v>
      </c>
      <c r="F79" s="20"/>
      <c r="G79" s="18">
        <f t="shared" si="5"/>
        <v>0</v>
      </c>
    </row>
    <row r="80" spans="1:7" x14ac:dyDescent="0.25">
      <c r="A80" s="7">
        <v>70</v>
      </c>
      <c r="B80" s="51"/>
      <c r="C80" s="8" t="s">
        <v>47</v>
      </c>
      <c r="D80" s="7">
        <v>1</v>
      </c>
      <c r="E80" s="7" t="s">
        <v>3</v>
      </c>
      <c r="F80" s="20"/>
      <c r="G80" s="18">
        <f t="shared" si="5"/>
        <v>0</v>
      </c>
    </row>
    <row r="81" spans="1:7" x14ac:dyDescent="0.25">
      <c r="A81" s="7">
        <v>71</v>
      </c>
      <c r="B81" s="51"/>
      <c r="C81" s="8" t="s">
        <v>48</v>
      </c>
      <c r="D81" s="7">
        <v>1</v>
      </c>
      <c r="E81" s="7" t="s">
        <v>3</v>
      </c>
      <c r="F81" s="20"/>
      <c r="G81" s="18">
        <f t="shared" si="5"/>
        <v>0</v>
      </c>
    </row>
    <row r="82" spans="1:7" x14ac:dyDescent="0.25">
      <c r="A82" s="7">
        <v>72</v>
      </c>
      <c r="B82" s="51"/>
      <c r="C82" s="8" t="s">
        <v>49</v>
      </c>
      <c r="D82" s="7">
        <v>1</v>
      </c>
      <c r="E82" s="7" t="s">
        <v>3</v>
      </c>
      <c r="F82" s="20"/>
      <c r="G82" s="18">
        <f t="shared" si="5"/>
        <v>0</v>
      </c>
    </row>
    <row r="83" spans="1:7" x14ac:dyDescent="0.25">
      <c r="A83" s="7">
        <v>73</v>
      </c>
      <c r="B83" s="51"/>
      <c r="C83" s="8" t="s">
        <v>50</v>
      </c>
      <c r="D83" s="7">
        <v>2</v>
      </c>
      <c r="E83" s="7" t="s">
        <v>3</v>
      </c>
      <c r="F83" s="20"/>
      <c r="G83" s="18">
        <f t="shared" si="5"/>
        <v>0</v>
      </c>
    </row>
    <row r="84" spans="1:7" x14ac:dyDescent="0.25">
      <c r="A84" s="7">
        <v>74</v>
      </c>
      <c r="B84" s="51"/>
      <c r="C84" s="8" t="s">
        <v>51</v>
      </c>
      <c r="D84" s="7">
        <v>2</v>
      </c>
      <c r="E84" s="7" t="s">
        <v>3</v>
      </c>
      <c r="F84" s="20"/>
      <c r="G84" s="18">
        <f t="shared" si="5"/>
        <v>0</v>
      </c>
    </row>
    <row r="85" spans="1:7" ht="39" x14ac:dyDescent="0.25">
      <c r="A85" s="7">
        <v>75</v>
      </c>
      <c r="B85" s="51"/>
      <c r="C85" s="8" t="s">
        <v>77</v>
      </c>
      <c r="D85" s="7">
        <v>3</v>
      </c>
      <c r="E85" s="7" t="s">
        <v>3</v>
      </c>
      <c r="F85" s="20"/>
      <c r="G85" s="18">
        <f t="shared" si="5"/>
        <v>0</v>
      </c>
    </row>
    <row r="86" spans="1:7" ht="26.25" x14ac:dyDescent="0.25">
      <c r="A86" s="7">
        <v>76</v>
      </c>
      <c r="B86" s="51"/>
      <c r="C86" s="8" t="s">
        <v>52</v>
      </c>
      <c r="D86" s="7">
        <v>1</v>
      </c>
      <c r="E86" s="7" t="s">
        <v>11</v>
      </c>
      <c r="F86" s="20"/>
      <c r="G86" s="18">
        <f t="shared" si="5"/>
        <v>0</v>
      </c>
    </row>
    <row r="87" spans="1:7" ht="26.25" x14ac:dyDescent="0.25">
      <c r="A87" s="7">
        <v>77</v>
      </c>
      <c r="B87" s="51"/>
      <c r="C87" s="8" t="s">
        <v>82</v>
      </c>
      <c r="D87" s="7">
        <v>4</v>
      </c>
      <c r="E87" s="7" t="s">
        <v>3</v>
      </c>
      <c r="F87" s="20"/>
      <c r="G87" s="18">
        <f t="shared" si="5"/>
        <v>0</v>
      </c>
    </row>
    <row r="88" spans="1:7" x14ac:dyDescent="0.25">
      <c r="A88" s="35">
        <v>78</v>
      </c>
      <c r="B88" s="52"/>
      <c r="C88" s="36" t="s">
        <v>53</v>
      </c>
      <c r="D88" s="35">
        <v>1</v>
      </c>
      <c r="E88" s="35" t="s">
        <v>4</v>
      </c>
      <c r="F88" s="37"/>
      <c r="G88" s="38">
        <f t="shared" si="5"/>
        <v>0</v>
      </c>
    </row>
    <row r="89" spans="1:7" s="13" customFormat="1" x14ac:dyDescent="0.25">
      <c r="A89" s="39" t="s">
        <v>54</v>
      </c>
      <c r="B89" s="53"/>
      <c r="C89" s="53"/>
      <c r="D89" s="33"/>
      <c r="E89" s="33"/>
      <c r="F89" s="33" t="s">
        <v>93</v>
      </c>
      <c r="G89" s="34">
        <f>SUM(G90:G91)</f>
        <v>0</v>
      </c>
    </row>
    <row r="90" spans="1:7" ht="26.25" x14ac:dyDescent="0.25">
      <c r="A90" s="25">
        <v>79</v>
      </c>
      <c r="B90" s="50"/>
      <c r="C90" s="26" t="s">
        <v>55</v>
      </c>
      <c r="D90" s="25">
        <v>30</v>
      </c>
      <c r="E90" s="25" t="s">
        <v>3</v>
      </c>
      <c r="F90" s="27"/>
      <c r="G90" s="28">
        <f>D90*F90</f>
        <v>0</v>
      </c>
    </row>
    <row r="91" spans="1:7" ht="26.25" x14ac:dyDescent="0.25">
      <c r="A91" s="35">
        <v>80</v>
      </c>
      <c r="B91" s="52"/>
      <c r="C91" s="36" t="s">
        <v>56</v>
      </c>
      <c r="D91" s="35">
        <v>4</v>
      </c>
      <c r="E91" s="35" t="s">
        <v>3</v>
      </c>
      <c r="F91" s="37"/>
      <c r="G91" s="38">
        <f>D91*F91</f>
        <v>0</v>
      </c>
    </row>
    <row r="92" spans="1:7" s="13" customFormat="1" x14ac:dyDescent="0.25">
      <c r="A92" s="39" t="s">
        <v>57</v>
      </c>
      <c r="B92" s="53"/>
      <c r="C92" s="53"/>
      <c r="D92" s="33"/>
      <c r="E92" s="33"/>
      <c r="F92" s="33" t="s">
        <v>93</v>
      </c>
      <c r="G92" s="34">
        <f>SUM(G93:G96)</f>
        <v>0</v>
      </c>
    </row>
    <row r="93" spans="1:7" x14ac:dyDescent="0.25">
      <c r="A93" s="41">
        <v>81</v>
      </c>
      <c r="B93" s="55"/>
      <c r="C93" s="42" t="s">
        <v>58</v>
      </c>
      <c r="D93" s="41">
        <v>1</v>
      </c>
      <c r="E93" s="41" t="s">
        <v>4</v>
      </c>
      <c r="F93" s="27"/>
      <c r="G93" s="43">
        <f>D93*F93</f>
        <v>0</v>
      </c>
    </row>
    <row r="94" spans="1:7" x14ac:dyDescent="0.25">
      <c r="A94" s="10">
        <v>82</v>
      </c>
      <c r="B94" s="56"/>
      <c r="C94" s="11" t="s">
        <v>88</v>
      </c>
      <c r="D94" s="10">
        <v>1</v>
      </c>
      <c r="E94" s="10" t="s">
        <v>4</v>
      </c>
      <c r="F94" s="20"/>
      <c r="G94" s="23">
        <f t="shared" ref="G94:G96" si="6">D94*F94</f>
        <v>0</v>
      </c>
    </row>
    <row r="95" spans="1:7" x14ac:dyDescent="0.25">
      <c r="A95" s="10">
        <v>83</v>
      </c>
      <c r="B95" s="56"/>
      <c r="C95" s="11" t="s">
        <v>89</v>
      </c>
      <c r="D95" s="10">
        <v>1</v>
      </c>
      <c r="E95" s="10" t="s">
        <v>4</v>
      </c>
      <c r="F95" s="20"/>
      <c r="G95" s="23">
        <f t="shared" si="6"/>
        <v>0</v>
      </c>
    </row>
    <row r="96" spans="1:7" x14ac:dyDescent="0.25">
      <c r="A96" s="10">
        <v>84</v>
      </c>
      <c r="B96" s="56"/>
      <c r="C96" s="11" t="s">
        <v>92</v>
      </c>
      <c r="D96" s="10">
        <v>1</v>
      </c>
      <c r="E96" s="10" t="s">
        <v>4</v>
      </c>
      <c r="F96" s="20"/>
      <c r="G96" s="23">
        <f t="shared" si="6"/>
        <v>0</v>
      </c>
    </row>
    <row r="97" spans="1:7" x14ac:dyDescent="0.25">
      <c r="A97" s="60" t="s">
        <v>84</v>
      </c>
      <c r="B97" s="61"/>
      <c r="C97" s="62"/>
      <c r="D97" s="14"/>
      <c r="E97" s="14"/>
      <c r="F97" s="21"/>
      <c r="G97" s="21"/>
    </row>
    <row r="98" spans="1:7" ht="23.25" customHeight="1" x14ac:dyDescent="0.25">
      <c r="A98" s="15"/>
      <c r="B98" s="57"/>
      <c r="C98" s="58" t="s">
        <v>85</v>
      </c>
      <c r="D98" s="44"/>
      <c r="E98" s="44"/>
      <c r="F98" s="45"/>
      <c r="G98" s="46">
        <f>G92+G89+G75+G71+G52+G38+G26+G6</f>
        <v>0</v>
      </c>
    </row>
    <row r="99" spans="1:7" ht="24.75" customHeight="1" x14ac:dyDescent="0.25">
      <c r="A99" s="15"/>
      <c r="B99" s="57"/>
      <c r="C99" s="58" t="s">
        <v>90</v>
      </c>
      <c r="D99" s="44"/>
      <c r="E99" s="44"/>
      <c r="F99" s="45"/>
      <c r="G99" s="46">
        <f>G98*1.21</f>
        <v>0</v>
      </c>
    </row>
    <row r="101" spans="1:7" x14ac:dyDescent="0.25">
      <c r="A101" s="59" t="s">
        <v>95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97:C97"/>
    <mergeCell ref="A3:G3"/>
    <mergeCell ref="B7:C7"/>
    <mergeCell ref="B16:C16"/>
  </mergeCells>
  <pageMargins left="0.39370078740157483" right="0.39370078740157483" top="0.78740157480314965" bottom="0.78740157480314965" header="0.31496062992125984" footer="0.31496062992125984"/>
  <pageSetup paperSize="9" scale="65" fitToHeight="0" orientation="portrait" r:id="rId1"/>
  <headerFooter alignWithMargins="0">
    <oddHeader>&amp;RPříloha č. 2 zadávací dokumentace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Kalkulace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Retová Kateřina</cp:lastModifiedBy>
  <cp:lastPrinted>2019-12-08T09:34:38Z</cp:lastPrinted>
  <dcterms:created xsi:type="dcterms:W3CDTF">2019-07-27T00:06:11Z</dcterms:created>
  <dcterms:modified xsi:type="dcterms:W3CDTF">2019-12-18T08:05:20Z</dcterms:modified>
</cp:coreProperties>
</file>